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emploi" sheetId="1" state="visible" r:id="rId1"/>
    <sheet name="Cadrage" sheetId="2" state="visible" r:id="rId2"/>
    <sheet name="Exemples" sheetId="3" state="visible" r:id="rId3"/>
    <sheet name="Trame" sheetId="4" state="visible" r:id="rId4"/>
    <sheet name="Anomalies" sheetId="5" state="visible" r:id="rId5"/>
    <sheet name="Synthèse" sheetId="6" state="visible" r:id="rId6"/>
  </sheets>
  <definedNames>
    <definedName name="_xlnm.Print_Titles" localSheetId="0">'Mode emploi'!$1:$1</definedName>
    <definedName name="_xlnm.Print_Area" localSheetId="0">'Mode emploi'!$A$1:$B$14</definedName>
    <definedName name="_xlnm.Print_Titles" localSheetId="1">'Cadrage'!$1:$1</definedName>
    <definedName name="_xlnm.Print_Area" localSheetId="1">'Cadrage'!$A$1:$B$15</definedName>
    <definedName name="_xlnm._FilterDatabase" localSheetId="2" hidden="1">'Exemples'!$A$1:$O$9</definedName>
    <definedName name="_xlnm.Print_Titles" localSheetId="2">'Exemples'!$1:$1</definedName>
    <definedName name="_xlnm.Print_Area" localSheetId="2">'Exemples'!$A$1:$O$9</definedName>
    <definedName name="_xlnm._FilterDatabase" localSheetId="3" hidden="1">'Trame'!$A$1:$O$31</definedName>
    <definedName name="_xlnm.Print_Titles" localSheetId="3">'Trame'!$1:$1</definedName>
    <definedName name="_xlnm.Print_Area" localSheetId="3">'Trame'!$A$1:$O$31</definedName>
    <definedName name="_xlnm._FilterDatabase" localSheetId="4" hidden="1">'Anomalies'!$A$1:$L$31</definedName>
    <definedName name="_xlnm.Print_Titles" localSheetId="4">'Anomalies'!$1:$1</definedName>
    <definedName name="_xlnm.Print_Area" localSheetId="4">'Anomalies'!$A$1:$L$31</definedName>
    <definedName name="_xlnm.Print_Titles" localSheetId="5">'Synthèse'!$1:$1</definedName>
    <definedName name="_xlnm.Print_Area" localSheetId="5">'Synthèse'!$A$1:$B$12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Calibri"/>
      <color rgb="00163C4A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63C4A"/>
      </patternFill>
    </fill>
    <fill>
      <patternFill patternType="solid">
        <fgColor rgb="00E9F3FA"/>
      </patternFill>
    </fill>
    <fill>
      <patternFill patternType="solid">
        <fgColor rgb="00DDF1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9" fontId="1" fillId="4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1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SOFTYFLOW — Cahier de recette informatique</t>
        </is>
      </c>
      <c r="B1" s="1" t="inlineStr">
        <is>
          <t>Mode d’emploi</t>
        </is>
      </c>
    </row>
    <row r="2" ht="60" customHeight="1">
      <c r="A2" s="2" t="inlineStr">
        <is>
          <t>Objectif</t>
        </is>
      </c>
      <c r="B2" s="2" t="inlineStr">
        <is>
          <t>Décrire les tests, consigner les observations et préparer une décision sur une version du livrable.</t>
        </is>
      </c>
    </row>
    <row r="3" ht="60" customHeight="1">
      <c r="A3" s="3" t="inlineStr">
        <is>
          <t>1. Cadrage</t>
        </is>
      </c>
      <c r="B3" s="3" t="inlineStr">
        <is>
          <t>Préciser la version, le périmètre, les rôles et les conditions d’acceptation avant les tests.</t>
        </is>
      </c>
    </row>
    <row r="4" ht="60" customHeight="1">
      <c r="A4" s="2" t="inlineStr">
        <is>
          <t>2. Exemples</t>
        </is>
      </c>
      <c r="B4" s="2" t="inlineStr">
        <is>
          <t>Huit scénarios fictifs sont rédigés. Ils ne représentent aucun test exécuté ni résultat client.</t>
        </is>
      </c>
    </row>
    <row r="5" ht="60" customHeight="1">
      <c r="A5" s="3" t="inlineStr">
        <is>
          <t>3. Trame</t>
        </is>
      </c>
      <c r="B5" s="3" t="inlineStr">
        <is>
          <t>Renseigner un identifiant pour chaque cas. Les 30 lignes sont éditables ; la synthèse porte sur les lignes 2 à 31.</t>
        </is>
      </c>
    </row>
    <row r="6" ht="60" customHeight="1">
      <c r="A6" s="2" t="inlineStr">
        <is>
          <t>4. Exécution</t>
        </is>
      </c>
      <c r="B6" s="2" t="inlineStr">
        <is>
          <t>Compléter résultat observé, preuve, statut, testeur, date et version. Les cellules bleu clair sont éditables.</t>
        </is>
      </c>
    </row>
    <row r="7" ht="60" customHeight="1">
      <c r="A7" s="3" t="inlineStr">
        <is>
          <t>5. Anomalies</t>
        </is>
      </c>
      <c r="B7" s="3" t="inlineStr">
        <is>
          <t>Relier chaque anomalie au cas concerné. Après correction, conserver le constat initial et noter le nouveau passage.</t>
        </is>
      </c>
    </row>
    <row r="8" ht="60" customHeight="1">
      <c r="A8" s="2" t="inlineStr">
        <is>
          <t>6. Synthèse</t>
        </is>
      </c>
      <c r="B8" s="2" t="inlineStr">
        <is>
          <t>Les calculs ne portent que sur les cas identifiés de la Trame, pas sur les Exemples. Les cellules vertes sont calculées.</t>
        </is>
      </c>
    </row>
    <row r="9" ht="60" customHeight="1">
      <c r="A9" s="3" t="inlineStr">
        <is>
          <t>Statuts</t>
        </is>
      </c>
      <c r="B9" s="3" t="inlineStr">
        <is>
          <t>Non exécuté ; Réussi ; Échoué ; Bloqué ; Non applicable. Un blocage n’est pas un test terminé.</t>
        </is>
      </c>
    </row>
    <row r="10" ht="60" customHeight="1">
      <c r="A10" s="2" t="inlineStr">
        <is>
          <t>Taux de réussite</t>
        </is>
      </c>
      <c r="B10" s="2" t="inlineStr">
        <is>
          <t>Réussis / (Réussis + Échoués). Les bloqués, non exécutés et non applicables sont exclus de ce taux.</t>
        </is>
      </c>
    </row>
    <row r="11" ht="60" customHeight="1">
      <c r="A11" s="3" t="inlineStr">
        <is>
          <t>Décision</t>
        </is>
      </c>
      <c r="B11" s="3" t="inlineStr">
        <is>
          <t>Le fichier ne prononce aucune acceptation. Un défaut critique peut empêcher la recette malgré un taux élevé.</t>
        </is>
      </c>
    </row>
    <row r="12" ht="60" customHeight="1">
      <c r="A12" s="2" t="inlineStr">
        <is>
          <t>Données</t>
        </is>
      </c>
      <c r="B12" s="2" t="inlineStr">
        <is>
          <t>Utiliser des données fictives et des comptes de test. Vérifier les effets externes avant d’exécuter un scénario.</t>
        </is>
      </c>
    </row>
    <row r="13" ht="60" customHeight="1">
      <c r="A13" s="3" t="inlineStr">
        <is>
          <t>Ajouter des cas</t>
        </is>
      </c>
      <c r="B13" s="3" t="inlineStr">
        <is>
          <t>Si vous dépassez les 30 lignes, étendre les plages de calcul et les listes déroulantes.</t>
        </is>
      </c>
    </row>
    <row r="14" ht="60" customHeight="1">
      <c r="A14" s="2" t="inlineStr">
        <is>
          <t>Guide</t>
        </is>
      </c>
      <c r="B14" s="2" t="inlineStr">
        <is>
          <t>https://www.softyflow.io/cahier-de-recette-informatique/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B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Élément</t>
        </is>
      </c>
      <c r="B1" s="1" t="inlineStr">
        <is>
          <t>À compléter</t>
        </is>
      </c>
    </row>
    <row r="2" ht="60" customHeight="1">
      <c r="A2" s="2" t="inlineStr">
        <is>
          <t>Projet / responsable</t>
        </is>
      </c>
      <c r="B2" s="2" t="n"/>
    </row>
    <row r="3" ht="60" customHeight="1">
      <c r="A3" s="3" t="inlineStr">
        <is>
          <t>Version du livrable</t>
        </is>
      </c>
      <c r="B3" s="3" t="n"/>
    </row>
    <row r="4" ht="60" customHeight="1">
      <c r="A4" s="2" t="inlineStr">
        <is>
          <t>Environnement</t>
        </is>
      </c>
      <c r="B4" s="2" t="n"/>
    </row>
    <row r="5" ht="60" customHeight="1">
      <c r="A5" s="3" t="inlineStr">
        <is>
          <t>Périmètre inclus</t>
        </is>
      </c>
      <c r="B5" s="3" t="n"/>
    </row>
    <row r="6" ht="60" customHeight="1">
      <c r="A6" s="2" t="inlineStr">
        <is>
          <t>Périmètre exclu</t>
        </is>
      </c>
      <c r="B6" s="2" t="n"/>
    </row>
    <row r="7" ht="60" customHeight="1">
      <c r="A7" s="3" t="inlineStr">
        <is>
          <t>Comptes et rôles de test</t>
        </is>
      </c>
      <c r="B7" s="3" t="n"/>
    </row>
    <row r="8" ht="60" customHeight="1">
      <c r="A8" s="2" t="inlineStr">
        <is>
          <t>Données et intégrations de test</t>
        </is>
      </c>
      <c r="B8" s="2" t="n"/>
    </row>
    <row r="9" ht="60" customHeight="1">
      <c r="A9" s="3" t="inlineStr">
        <is>
          <t>Exigences de référence</t>
        </is>
      </c>
      <c r="B9" s="3" t="n"/>
    </row>
    <row r="10" ht="60" customHeight="1">
      <c r="A10" s="2" t="inlineStr">
        <is>
          <t>Conditions d’entrée en recette</t>
        </is>
      </c>
      <c r="B10" s="2" t="n"/>
    </row>
    <row r="11" ht="60" customHeight="1">
      <c r="A11" s="3" t="inlineStr">
        <is>
          <t>Cas essentiels et anomalies empêchant l’acceptation</t>
        </is>
      </c>
      <c r="B11" s="3" t="n"/>
    </row>
    <row r="12" ht="60" customHeight="1">
      <c r="A12" s="2" t="inlineStr">
        <is>
          <t>Personnes habilitées à décider</t>
        </is>
      </c>
      <c r="B12" s="2" t="n"/>
    </row>
    <row r="13" ht="60" customHeight="1">
      <c r="A13" s="3" t="inlineStr">
        <is>
          <t>Décision / date / périmètre accepté</t>
        </is>
      </c>
      <c r="B13" s="3" t="n"/>
    </row>
    <row r="14" ht="60" customHeight="1">
      <c r="A14" s="2" t="inlineStr">
        <is>
          <t>Réserves / responsables / échéances</t>
        </is>
      </c>
      <c r="B14" s="2" t="n"/>
    </row>
    <row r="15" ht="60" customHeight="1">
      <c r="A15" s="3" t="inlineStr">
        <is>
          <t>Preuves conservées et emplacement</t>
        </is>
      </c>
      <c r="B15" s="3" t="n"/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O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43" customWidth="1" min="4" max="4"/>
    <col width="30" customWidth="1" min="5" max="5"/>
    <col width="60" customWidth="1" min="6" max="6"/>
    <col width="60" customWidth="1" min="7" max="7"/>
    <col width="40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40" customWidth="1" min="15" max="15"/>
  </cols>
  <sheetData>
    <row r="1" ht="36" customHeight="1">
      <c r="A1" s="1" t="inlineStr">
        <is>
          <t>Cas</t>
        </is>
      </c>
      <c r="B1" s="1" t="inlineStr">
        <is>
          <t>Exigence</t>
        </is>
      </c>
      <c r="C1" s="1" t="inlineStr">
        <is>
          <t>Rôle</t>
        </is>
      </c>
      <c r="D1" s="1" t="inlineStr">
        <is>
          <t>Préconditions</t>
        </is>
      </c>
      <c r="E1" s="1" t="inlineStr">
        <is>
          <t>Données</t>
        </is>
      </c>
      <c r="F1" s="1" t="inlineStr">
        <is>
          <t>Actions à exécuter</t>
        </is>
      </c>
      <c r="G1" s="1" t="inlineStr">
        <is>
          <t>Résultat attendu</t>
        </is>
      </c>
      <c r="H1" s="1" t="inlineStr">
        <is>
          <t>Résultat observé</t>
        </is>
      </c>
      <c r="I1" s="1" t="inlineStr">
        <is>
          <t>Preuve / lien</t>
        </is>
      </c>
      <c r="J1" s="1" t="inlineStr">
        <is>
          <t>Statut</t>
        </is>
      </c>
      <c r="K1" s="1" t="inlineStr">
        <is>
          <t>Testeur</t>
        </is>
      </c>
      <c r="L1" s="1" t="inlineStr">
        <is>
          <t>Date</t>
        </is>
      </c>
      <c r="M1" s="1" t="inlineStr">
        <is>
          <t>Version testée</t>
        </is>
      </c>
      <c r="N1" s="1" t="inlineStr">
        <is>
          <t>Anomalie liée</t>
        </is>
      </c>
      <c r="O1" s="1" t="inlineStr">
        <is>
          <t>Nouveau passage / suivi</t>
        </is>
      </c>
    </row>
    <row r="2" ht="80" customHeight="1">
      <c r="A2" s="2" t="inlineStr">
        <is>
          <t>REC-01</t>
        </is>
      </c>
      <c r="B2" s="2" t="inlineStr">
        <is>
          <t>ACH-01</t>
        </is>
      </c>
      <c r="C2" s="2" t="inlineStr">
        <is>
          <t>Demandeur puis responsable</t>
        </is>
      </c>
      <c r="D2" s="2" t="inlineStr">
        <is>
          <t>Comptes actifs ; service A ; justificatif disponible</t>
        </is>
      </c>
      <c r="E2" s="2" t="inlineStr">
        <is>
          <t>800 € HT</t>
        </is>
      </c>
      <c r="F2" s="2" t="inlineStr">
        <is>
          <t>Soumettre la demande complète ; ouvrir la tâche avec le responsable ; approuver</t>
        </is>
      </c>
      <c r="G2" s="2" t="inlineStr">
        <is>
          <t>Demande Approuvée ; identité et décision conservées</t>
        </is>
      </c>
      <c r="H2" s="2" t="n"/>
      <c r="I2" s="2" t="n"/>
      <c r="J2" s="2" t="inlineStr">
        <is>
          <t>Non exécuté</t>
        </is>
      </c>
      <c r="K2" s="2" t="n"/>
      <c r="L2" s="4" t="n"/>
      <c r="M2" s="2" t="n"/>
      <c r="N2" s="2" t="n"/>
      <c r="O2" s="2" t="n"/>
    </row>
    <row r="3" ht="80" customHeight="1">
      <c r="A3" s="3" t="inlineStr">
        <is>
          <t>REC-02</t>
        </is>
      </c>
      <c r="B3" s="3" t="inlineStr">
        <is>
          <t>ACH-02</t>
        </is>
      </c>
      <c r="C3" s="3" t="inlineStr">
        <is>
          <t>Demandeur</t>
        </is>
      </c>
      <c r="D3" s="3" t="inlineStr">
        <is>
          <t>Justificatif obligatoire dans ce scénario</t>
        </is>
      </c>
      <c r="E3" s="3" t="inlineStr">
        <is>
          <t>800 € HT ; pièce absente</t>
        </is>
      </c>
      <c r="F3" s="3" t="inlineStr">
        <is>
          <t>Tenter de soumettre le formulaire</t>
        </is>
      </c>
      <c r="G3" s="3" t="inlineStr">
        <is>
          <t>Soumission bloquée ; message explicite ; aucun circuit lancé</t>
        </is>
      </c>
      <c r="H3" s="3" t="n"/>
      <c r="I3" s="3" t="n"/>
      <c r="J3" s="3" t="inlineStr">
        <is>
          <t>Non exécuté</t>
        </is>
      </c>
      <c r="K3" s="3" t="n"/>
      <c r="L3" s="5" t="n"/>
      <c r="M3" s="3" t="n"/>
      <c r="N3" s="3" t="n"/>
      <c r="O3" s="3" t="n"/>
    </row>
    <row r="4" ht="80" customHeight="1">
      <c r="A4" s="2" t="inlineStr">
        <is>
          <t>REC-03</t>
        </is>
      </c>
      <c r="B4" s="2" t="inlineStr">
        <is>
          <t>ACH-03</t>
        </is>
      </c>
      <c r="C4" s="2" t="inlineStr">
        <is>
          <t>Responsable</t>
        </is>
      </c>
      <c r="D4" s="2" t="inlineStr">
        <is>
          <t>Avis finance requis strictement au-delà de 1 000 € HT</t>
        </is>
      </c>
      <c r="E4" s="2" t="inlineStr">
        <is>
          <t>1 000 € HT</t>
        </is>
      </c>
      <c r="F4" s="2" t="inlineStr">
        <is>
          <t>Approuver une demande complète</t>
        </is>
      </c>
      <c r="G4" s="2" t="inlineStr">
        <is>
          <t>Approbation finale ; aucun avis finance demandé</t>
        </is>
      </c>
      <c r="H4" s="2" t="n"/>
      <c r="I4" s="2" t="n"/>
      <c r="J4" s="2" t="inlineStr">
        <is>
          <t>Non exécuté</t>
        </is>
      </c>
      <c r="K4" s="2" t="n"/>
      <c r="L4" s="4" t="n"/>
      <c r="M4" s="2" t="n"/>
      <c r="N4" s="2" t="n"/>
      <c r="O4" s="2" t="n"/>
    </row>
    <row r="5" ht="80" customHeight="1">
      <c r="A5" s="3" t="inlineStr">
        <is>
          <t>REC-04</t>
        </is>
      </c>
      <c r="B5" s="3" t="inlineStr">
        <is>
          <t>ACH-03</t>
        </is>
      </c>
      <c r="C5" s="3" t="inlineStr">
        <is>
          <t>Responsable puis finance</t>
        </is>
      </c>
      <c r="D5" s="3" t="inlineStr">
        <is>
          <t>Même règle fictive que REC-03</t>
        </is>
      </c>
      <c r="E5" s="3" t="inlineStr">
        <is>
          <t>1 001 € HT</t>
        </is>
      </c>
      <c r="F5" s="3" t="inlineStr">
        <is>
          <t>Approuver avec le responsable puis examiner la tâche finance</t>
        </is>
      </c>
      <c r="G5" s="3" t="inlineStr">
        <is>
          <t>État En attente finance après le premier accord ; décision finale après avis finance</t>
        </is>
      </c>
      <c r="H5" s="3" t="n"/>
      <c r="I5" s="3" t="n"/>
      <c r="J5" s="3" t="inlineStr">
        <is>
          <t>Non exécuté</t>
        </is>
      </c>
      <c r="K5" s="3" t="n"/>
      <c r="L5" s="5" t="n"/>
      <c r="M5" s="3" t="n"/>
      <c r="N5" s="3" t="n"/>
      <c r="O5" s="3" t="n"/>
    </row>
    <row r="6" ht="80" customHeight="1">
      <c r="A6" s="2" t="inlineStr">
        <is>
          <t>REC-05</t>
        </is>
      </c>
      <c r="B6" s="2" t="inlineStr">
        <is>
          <t>ACH-04</t>
        </is>
      </c>
      <c r="C6" s="2" t="inlineStr">
        <is>
          <t>Responsable</t>
        </is>
      </c>
      <c r="D6" s="2" t="inlineStr">
        <is>
          <t>Dossier complet en attente de décision</t>
        </is>
      </c>
      <c r="E6" s="2" t="inlineStr">
        <is>
          <t>Motif : devis à revoir</t>
        </is>
      </c>
      <c r="F6" s="2" t="inlineStr">
        <is>
          <t>Refuser le dossier avec le motif</t>
        </is>
      </c>
      <c r="G6" s="2" t="inlineStr">
        <is>
          <t>Refus visible pour le demandeur ; motif conservé ; aucune tâche finance créée</t>
        </is>
      </c>
      <c r="H6" s="2" t="n"/>
      <c r="I6" s="2" t="n"/>
      <c r="J6" s="2" t="inlineStr">
        <is>
          <t>Non exécuté</t>
        </is>
      </c>
      <c r="K6" s="2" t="n"/>
      <c r="L6" s="4" t="n"/>
      <c r="M6" s="2" t="n"/>
      <c r="N6" s="2" t="n"/>
      <c r="O6" s="2" t="n"/>
    </row>
    <row r="7" ht="80" customHeight="1">
      <c r="A7" s="3" t="inlineStr">
        <is>
          <t>REC-06</t>
        </is>
      </c>
      <c r="B7" s="3" t="inlineStr">
        <is>
          <t>ACH-05</t>
        </is>
      </c>
      <c r="C7" s="3" t="inlineStr">
        <is>
          <t>Compte sans habilitation</t>
        </is>
      </c>
      <c r="D7" s="3" t="inlineStr">
        <is>
          <t>Dossier du service A ; compte du service B non habilité</t>
        </is>
      </c>
      <c r="E7" s="3" t="inlineStr">
        <is>
          <t>Référence du dossier d’essai</t>
        </is>
      </c>
      <c r="F7" s="3" t="inlineStr">
        <is>
          <t>Tenter la lecture et l’action d’approbation, y compris via une requête directe avec l’équipe technique</t>
        </is>
      </c>
      <c r="G7" s="3" t="inlineStr">
        <is>
          <t>Lecture et approbation refusées ; aucun changement de statut</t>
        </is>
      </c>
      <c r="H7" s="3" t="n"/>
      <c r="I7" s="3" t="n"/>
      <c r="J7" s="3" t="inlineStr">
        <is>
          <t>Non exécuté</t>
        </is>
      </c>
      <c r="K7" s="3" t="n"/>
      <c r="L7" s="5" t="n"/>
      <c r="M7" s="3" t="n"/>
      <c r="N7" s="3" t="n"/>
      <c r="O7" s="3" t="n"/>
    </row>
    <row r="8" ht="80" customHeight="1">
      <c r="A8" s="2" t="inlineStr">
        <is>
          <t>REC-07</t>
        </is>
      </c>
      <c r="B8" s="2" t="inlineStr">
        <is>
          <t>ACH-06</t>
        </is>
      </c>
      <c r="C8" s="2" t="inlineStr">
        <is>
          <t>Demandeur</t>
        </is>
      </c>
      <c r="D8" s="2" t="inlineStr">
        <is>
          <t>Dossier complet ; règle anti-doublon attendue définie</t>
        </is>
      </c>
      <c r="E8" s="2" t="inlineStr">
        <is>
          <t>800 € HT</t>
        </is>
      </c>
      <c r="F8" s="2" t="inlineStr">
        <is>
          <t>Déclencher deux fois la même soumission</t>
        </is>
      </c>
      <c r="G8" s="2" t="inlineStr">
        <is>
          <t>Une seule demande et un seul circuit ; résultat de reprise compréhensible</t>
        </is>
      </c>
      <c r="H8" s="2" t="n"/>
      <c r="I8" s="2" t="n"/>
      <c r="J8" s="2" t="inlineStr">
        <is>
          <t>Non exécuté</t>
        </is>
      </c>
      <c r="K8" s="2" t="n"/>
      <c r="L8" s="4" t="n"/>
      <c r="M8" s="2" t="n"/>
      <c r="N8" s="2" t="n"/>
      <c r="O8" s="2" t="n"/>
    </row>
    <row r="9" ht="80" customHeight="1">
      <c r="A9" s="3" t="inlineStr">
        <is>
          <t>REC-08</t>
        </is>
      </c>
      <c r="B9" s="3" t="inlineStr">
        <is>
          <t>ACH-07</t>
        </is>
      </c>
      <c r="C9" s="3" t="inlineStr">
        <is>
          <t>Responsable intégration</t>
        </is>
      </c>
      <c r="D9" s="3" t="inlineStr">
        <is>
          <t>Connecteur simulé en erreur ; reprise autorisée définie</t>
        </is>
      </c>
      <c r="E9" s="3" t="inlineStr">
        <is>
          <t>Dossier approuvé à transmettre</t>
        </is>
      </c>
      <c r="F9" s="3" t="inlineStr">
        <is>
          <t>Déclencher la transmission en erreur puis rejouer après rétablissement</t>
        </is>
      </c>
      <c r="G9" s="3" t="inlineStr">
        <is>
          <t>Échec visible ; une seule référence créée dans le système cible après reprise ; confirmation enregistrée</t>
        </is>
      </c>
      <c r="H9" s="3" t="n"/>
      <c r="I9" s="3" t="n"/>
      <c r="J9" s="3" t="inlineStr">
        <is>
          <t>Non exécuté</t>
        </is>
      </c>
      <c r="K9" s="3" t="n"/>
      <c r="L9" s="5" t="n"/>
      <c r="M9" s="3" t="n"/>
      <c r="N9" s="3" t="n"/>
      <c r="O9" s="3" t="n"/>
    </row>
  </sheetData>
  <autoFilter ref="A1:O9"/>
  <conditionalFormatting sqref="J2:J9">
    <cfRule type="cellIs" priority="1" operator="equal" dxfId="0">
      <formula>"Échoué"</formula>
    </cfRule>
  </conditionalFormatting>
  <dataValidations count="1">
    <dataValidation sqref="J2:J9" showDropDown="0" showInputMessage="0" showErrorMessage="1" allowBlank="1" errorTitle="Choisissez une valeur de la liste" error="Utilisez un statut proposé pour conserver des indicateurs cohérents." type="list" errorStyle="stop">
      <formula1>"Non exécuté,Réussi,Échoué,Bloqué,Non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O3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43" customWidth="1" min="4" max="4"/>
    <col width="30" customWidth="1" min="5" max="5"/>
    <col width="60" customWidth="1" min="6" max="6"/>
    <col width="60" customWidth="1" min="7" max="7"/>
    <col width="40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40" customWidth="1" min="15" max="15"/>
  </cols>
  <sheetData>
    <row r="1" ht="36" customHeight="1">
      <c r="A1" s="1" t="inlineStr">
        <is>
          <t>Cas</t>
        </is>
      </c>
      <c r="B1" s="1" t="inlineStr">
        <is>
          <t>Exigence</t>
        </is>
      </c>
      <c r="C1" s="1" t="inlineStr">
        <is>
          <t>Rôle</t>
        </is>
      </c>
      <c r="D1" s="1" t="inlineStr">
        <is>
          <t>Préconditions</t>
        </is>
      </c>
      <c r="E1" s="1" t="inlineStr">
        <is>
          <t>Données</t>
        </is>
      </c>
      <c r="F1" s="1" t="inlineStr">
        <is>
          <t>Actions à exécuter</t>
        </is>
      </c>
      <c r="G1" s="1" t="inlineStr">
        <is>
          <t>Résultat attendu</t>
        </is>
      </c>
      <c r="H1" s="1" t="inlineStr">
        <is>
          <t>Résultat observé</t>
        </is>
      </c>
      <c r="I1" s="1" t="inlineStr">
        <is>
          <t>Preuve / lien</t>
        </is>
      </c>
      <c r="J1" s="1" t="inlineStr">
        <is>
          <t>Statut</t>
        </is>
      </c>
      <c r="K1" s="1" t="inlineStr">
        <is>
          <t>Testeur</t>
        </is>
      </c>
      <c r="L1" s="1" t="inlineStr">
        <is>
          <t>Date</t>
        </is>
      </c>
      <c r="M1" s="1" t="inlineStr">
        <is>
          <t>Version testée</t>
        </is>
      </c>
      <c r="N1" s="1" t="inlineStr">
        <is>
          <t>Anomalie liée</t>
        </is>
      </c>
      <c r="O1" s="1" t="inlineStr">
        <is>
          <t>Nouveau passage / suivi</t>
        </is>
      </c>
    </row>
    <row r="2" ht="8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4" t="n"/>
      <c r="M2" s="2" t="n"/>
      <c r="N2" s="2" t="n"/>
      <c r="O2" s="2" t="n"/>
    </row>
    <row r="3" ht="8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5" t="n"/>
      <c r="M3" s="3" t="n"/>
      <c r="N3" s="3" t="n"/>
      <c r="O3" s="3" t="n"/>
    </row>
    <row r="4" ht="8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4" t="n"/>
      <c r="M4" s="2" t="n"/>
      <c r="N4" s="2" t="n"/>
      <c r="O4" s="2" t="n"/>
    </row>
    <row r="5" ht="8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5" t="n"/>
      <c r="M5" s="3" t="n"/>
      <c r="N5" s="3" t="n"/>
      <c r="O5" s="3" t="n"/>
    </row>
    <row r="6" ht="8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4" t="n"/>
      <c r="M6" s="2" t="n"/>
      <c r="N6" s="2" t="n"/>
      <c r="O6" s="2" t="n"/>
    </row>
    <row r="7" ht="8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5" t="n"/>
      <c r="M7" s="3" t="n"/>
      <c r="N7" s="3" t="n"/>
      <c r="O7" s="3" t="n"/>
    </row>
    <row r="8" ht="8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4" t="n"/>
      <c r="M8" s="2" t="n"/>
      <c r="N8" s="2" t="n"/>
      <c r="O8" s="2" t="n"/>
    </row>
    <row r="9" ht="8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5" t="n"/>
      <c r="M9" s="3" t="n"/>
      <c r="N9" s="3" t="n"/>
      <c r="O9" s="3" t="n"/>
    </row>
    <row r="10" ht="8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4" t="n"/>
      <c r="M10" s="2" t="n"/>
      <c r="N10" s="2" t="n"/>
      <c r="O10" s="2" t="n"/>
    </row>
    <row r="11" ht="8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5" t="n"/>
      <c r="M11" s="3" t="n"/>
      <c r="N11" s="3" t="n"/>
      <c r="O11" s="3" t="n"/>
    </row>
    <row r="12" ht="8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4" t="n"/>
      <c r="M12" s="2" t="n"/>
      <c r="N12" s="2" t="n"/>
      <c r="O12" s="2" t="n"/>
    </row>
    <row r="13" ht="8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5" t="n"/>
      <c r="M13" s="3" t="n"/>
      <c r="N13" s="3" t="n"/>
      <c r="O13" s="3" t="n"/>
    </row>
    <row r="14" ht="8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4" t="n"/>
      <c r="M14" s="2" t="n"/>
      <c r="N14" s="2" t="n"/>
      <c r="O14" s="2" t="n"/>
    </row>
    <row r="15" ht="8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5" t="n"/>
      <c r="M15" s="3" t="n"/>
      <c r="N15" s="3" t="n"/>
      <c r="O15" s="3" t="n"/>
    </row>
    <row r="16" ht="8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4" t="n"/>
      <c r="M16" s="2" t="n"/>
      <c r="N16" s="2" t="n"/>
      <c r="O16" s="2" t="n"/>
    </row>
    <row r="17" ht="8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5" t="n"/>
      <c r="M17" s="3" t="n"/>
      <c r="N17" s="3" t="n"/>
      <c r="O17" s="3" t="n"/>
    </row>
    <row r="18" ht="8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4" t="n"/>
      <c r="M18" s="2" t="n"/>
      <c r="N18" s="2" t="n"/>
      <c r="O18" s="2" t="n"/>
    </row>
    <row r="19" ht="8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5" t="n"/>
      <c r="M19" s="3" t="n"/>
      <c r="N19" s="3" t="n"/>
      <c r="O19" s="3" t="n"/>
    </row>
    <row r="20" ht="8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4" t="n"/>
      <c r="M20" s="2" t="n"/>
      <c r="N20" s="2" t="n"/>
      <c r="O20" s="2" t="n"/>
    </row>
    <row r="21" ht="8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5" t="n"/>
      <c r="M21" s="3" t="n"/>
      <c r="N21" s="3" t="n"/>
      <c r="O21" s="3" t="n"/>
    </row>
    <row r="22" ht="8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4" t="n"/>
      <c r="M22" s="2" t="n"/>
      <c r="N22" s="2" t="n"/>
      <c r="O22" s="2" t="n"/>
    </row>
    <row r="23" ht="8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5" t="n"/>
      <c r="M23" s="3" t="n"/>
      <c r="N23" s="3" t="n"/>
      <c r="O23" s="3" t="n"/>
    </row>
    <row r="24" ht="8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4" t="n"/>
      <c r="M24" s="2" t="n"/>
      <c r="N24" s="2" t="n"/>
      <c r="O24" s="2" t="n"/>
    </row>
    <row r="25" ht="8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5" t="n"/>
      <c r="M25" s="3" t="n"/>
      <c r="N25" s="3" t="n"/>
      <c r="O25" s="3" t="n"/>
    </row>
    <row r="26" ht="8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4" t="n"/>
      <c r="M26" s="2" t="n"/>
      <c r="N26" s="2" t="n"/>
      <c r="O26" s="2" t="n"/>
    </row>
    <row r="27" ht="8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5" t="n"/>
      <c r="M27" s="3" t="n"/>
      <c r="N27" s="3" t="n"/>
      <c r="O27" s="3" t="n"/>
    </row>
    <row r="28" ht="8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4" t="n"/>
      <c r="M28" s="2" t="n"/>
      <c r="N28" s="2" t="n"/>
      <c r="O28" s="2" t="n"/>
    </row>
    <row r="29" ht="8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5" t="n"/>
      <c r="M29" s="3" t="n"/>
      <c r="N29" s="3" t="n"/>
      <c r="O29" s="3" t="n"/>
    </row>
    <row r="30" ht="8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4" t="n"/>
      <c r="M30" s="2" t="n"/>
      <c r="N30" s="2" t="n"/>
      <c r="O30" s="2" t="n"/>
    </row>
    <row r="31" ht="8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5" t="n"/>
      <c r="M31" s="3" t="n"/>
      <c r="N31" s="3" t="n"/>
      <c r="O31" s="3" t="n"/>
    </row>
  </sheetData>
  <autoFilter ref="A1:O31"/>
  <conditionalFormatting sqref="J2:J31">
    <cfRule type="cellIs" priority="1" operator="equal" dxfId="0">
      <formula>"Échoué"</formula>
    </cfRule>
  </conditionalFormatting>
  <dataValidations count="1">
    <dataValidation sqref="J2:J31" showDropDown="0" showInputMessage="0" showErrorMessage="1" allowBlank="1" errorTitle="Choisissez une valeur de la liste" error="Utilisez un statut proposé pour conserver des indicateurs cohérents." type="list" errorStyle="stop">
      <formula1>"Non exécuté,Réussi,Échoué,Bloqué,Non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L3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36" customHeight="1">
      <c r="A1" s="1" t="inlineStr">
        <is>
          <t>Anomalie</t>
        </is>
      </c>
      <c r="B1" s="1" t="inlineStr">
        <is>
          <t>Cas lié</t>
        </is>
      </c>
      <c r="C1" s="1" t="inlineStr">
        <is>
          <t>Titre</t>
        </is>
      </c>
      <c r="D1" s="1" t="inlineStr">
        <is>
          <t>Résultat attendu</t>
        </is>
      </c>
      <c r="E1" s="1" t="inlineStr">
        <is>
          <t>Résultat observé</t>
        </is>
      </c>
      <c r="F1" s="1" t="inlineStr">
        <is>
          <t>Gravité / impact</t>
        </is>
      </c>
      <c r="G1" s="1" t="inlineStr">
        <is>
          <t>Priorité</t>
        </is>
      </c>
      <c r="H1" s="1" t="inlineStr">
        <is>
          <t>Responsable</t>
        </is>
      </c>
      <c r="I1" s="1" t="inlineStr">
        <is>
          <t>Statut</t>
        </is>
      </c>
      <c r="J1" s="1" t="inlineStr">
        <is>
          <t>Version de correction</t>
        </is>
      </c>
      <c r="K1" s="1" t="inlineStr">
        <is>
          <t>Preuve / lien</t>
        </is>
      </c>
      <c r="L1" s="1" t="inlineStr">
        <is>
          <t>Résultat du nouveau passage</t>
        </is>
      </c>
    </row>
    <row r="2" ht="8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8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8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 ht="8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8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 ht="8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 ht="8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 ht="8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 ht="8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 ht="8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 ht="8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 ht="8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 ht="8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 ht="8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 ht="8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 ht="8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 ht="8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 ht="8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 ht="8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 ht="8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 ht="8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 ht="8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 ht="8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8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 ht="8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 ht="8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 ht="8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 ht="8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 ht="8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8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</sheetData>
  <autoFilter ref="A1:L31"/>
  <dataValidations count="1">
    <dataValidation sqref="I2:I31" showDropDown="0" showInputMessage="0" showErrorMessage="1" allowBlank="1" errorTitle="Choisissez une valeur de la liste" error="Utilisez un statut proposé pour conserver des indicateurs cohérents." type="list" errorStyle="stop">
      <formula1>"À analyser,En cours,Corrigée à vérifier,Clôturée,Reportée"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B1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Indicateur — Trame uniquement</t>
        </is>
      </c>
      <c r="B1" s="1" t="inlineStr">
        <is>
          <t>Valeur</t>
        </is>
      </c>
    </row>
    <row r="2" ht="60" customHeight="1">
      <c r="A2" s="2" t="inlineStr">
        <is>
          <t>Cas renseignés</t>
        </is>
      </c>
      <c r="B2" s="6">
        <f>COUNTA(Trame!A2:A31)</f>
        <v/>
      </c>
    </row>
    <row r="3" ht="60" customHeight="1">
      <c r="A3" s="3" t="inlineStr">
        <is>
          <t>Réussis</t>
        </is>
      </c>
      <c r="B3" s="6">
        <f>COUNTIFS(Trame!A2:A31,"&lt;&gt;",Trame!J2:J31,"Réussi")</f>
        <v/>
      </c>
    </row>
    <row r="4" ht="60" customHeight="1">
      <c r="A4" s="2" t="inlineStr">
        <is>
          <t>Échoués</t>
        </is>
      </c>
      <c r="B4" s="6">
        <f>COUNTIFS(Trame!A2:A31,"&lt;&gt;",Trame!J2:J31,"Échoué")</f>
        <v/>
      </c>
    </row>
    <row r="5" ht="60" customHeight="1">
      <c r="A5" s="3" t="inlineStr">
        <is>
          <t>Bloqués</t>
        </is>
      </c>
      <c r="B5" s="6">
        <f>COUNTIFS(Trame!A2:A31,"&lt;&gt;",Trame!J2:J31,"Bloqué")</f>
        <v/>
      </c>
    </row>
    <row r="6" ht="60" customHeight="1">
      <c r="A6" s="2" t="inlineStr">
        <is>
          <t>Non applicables</t>
        </is>
      </c>
      <c r="B6" s="6">
        <f>COUNTIFS(Trame!A2:A31,"&lt;&gt;",Trame!J2:J31,"Non applicable")</f>
        <v/>
      </c>
    </row>
    <row r="7" ht="60" customHeight="1">
      <c r="A7" s="3" t="inlineStr">
        <is>
          <t>Non exécutés ou sans statut</t>
        </is>
      </c>
      <c r="B7" s="6">
        <f>COUNTIFS(Trame!A2:A31,"&lt;&gt;",Trame!J2:J31,"Non exécuté")+COUNTIFS(Trame!A2:A31,"&lt;&gt;",Trame!J2:J31,"")</f>
        <v/>
      </c>
    </row>
    <row r="8" ht="60" customHeight="1">
      <c r="A8" s="2" t="inlineStr">
        <is>
          <t>Tests terminés (réussis + échoués)</t>
        </is>
      </c>
      <c r="B8" s="6">
        <f>B3+B4</f>
        <v/>
      </c>
    </row>
    <row r="9" ht="60" customHeight="1">
      <c r="A9" s="3" t="inlineStr">
        <is>
          <t>Taux de réussite des tests terminés</t>
        </is>
      </c>
      <c r="B9" s="7">
        <f>IF(B8=0,0,B3/B8)</f>
        <v/>
      </c>
    </row>
    <row r="10" ht="60" customHeight="1">
      <c r="A10" s="2" t="inlineStr">
        <is>
          <t>Cas avec statut non reconnu</t>
        </is>
      </c>
      <c r="B10" s="6">
        <f>B2-SUM(B3:B7)</f>
        <v/>
      </c>
    </row>
    <row r="11" ht="60" customHeight="1">
      <c r="A11" s="3" t="inlineStr">
        <is>
          <t>Lecture</t>
        </is>
      </c>
      <c r="B11" s="3" t="inlineStr">
        <is>
          <t>Un taux de 0 % sans test terminé n’indique pas un échec du logiciel. Vérifier d’abord le nombre de cas terminés.</t>
        </is>
      </c>
    </row>
    <row r="12" ht="60" customHeight="1">
      <c r="A12" s="2" t="inlineStr">
        <is>
          <t>Décision</t>
        </is>
      </c>
      <c r="B12" s="2" t="inlineStr">
        <is>
          <t>Examiner les cas essentiels, les anomalies et les réserves. Compléter la décision dans Cadrage.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Équipe Softyflow</dc:creator>
  <dc:title>modele cahier recette informatique</dc:title>
  <dcterms:created xsi:type="dcterms:W3CDTF">2026-10-11T19:26:18Z</dcterms:created>
  <dcterms:modified xsi:type="dcterms:W3CDTF">2026-10-11T19:26:18Z</dcterms:modified>
</cp:coreProperties>
</file>