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 d’emploi" sheetId="1" state="visible" r:id="rId1"/>
    <sheet name="Ressources" sheetId="2" state="visible" r:id="rId2"/>
    <sheet name="Matrice des droits" sheetId="3" state="visible" r:id="rId3"/>
    <sheet name="Incompatibilités" sheetId="4" state="visible" r:id="rId4"/>
    <sheet name="Arrivée-mobilité-départ" sheetId="5" state="visible" r:id="rId5"/>
    <sheet name="Revue des accès" sheetId="6" state="visible" r:id="rId6"/>
    <sheet name="Indicateurs" sheetId="7" state="visible" r:id="rId7"/>
  </sheets>
  <definedNames>
    <definedName name="_xlnm.Print_Titles" localSheetId="0">'Mode d’emploi'!$1:$1</definedName>
    <definedName name="_xlnm.Print_Area" localSheetId="0">'Mode d’emploi'!$A$1:$B$12</definedName>
    <definedName name="_xlnm._FilterDatabase" localSheetId="1" hidden="1">'Ressources'!$A$1:$H$21</definedName>
    <definedName name="_xlnm.Print_Titles" localSheetId="1">'Ressources'!$1:$1</definedName>
    <definedName name="_xlnm.Print_Area" localSheetId="1">'Ressources'!$A$1:$H$21</definedName>
    <definedName name="_xlnm._FilterDatabase" localSheetId="2" hidden="1">'Matrice des droits'!$A$1:$N$32</definedName>
    <definedName name="_xlnm.Print_Titles" localSheetId="2">'Matrice des droits'!$1:$1</definedName>
    <definedName name="_xlnm.Print_Area" localSheetId="2">'Matrice des droits'!$A$1:$N$32</definedName>
    <definedName name="_xlnm._FilterDatabase" localSheetId="3" hidden="1">'Incompatibilités'!$A$1:$E$4</definedName>
    <definedName name="_xlnm.Print_Titles" localSheetId="3">'Incompatibilités'!$1:$1</definedName>
    <definedName name="_xlnm.Print_Area" localSheetId="3">'Incompatibilités'!$A$1:$E$4</definedName>
    <definedName name="_xlnm._FilterDatabase" localSheetId="4" hidden="1">'Arrivée-mobilité-départ'!$A$1:$G$15</definedName>
    <definedName name="_xlnm.Print_Titles" localSheetId="4">'Arrivée-mobilité-départ'!$1:$1</definedName>
    <definedName name="_xlnm.Print_Area" localSheetId="4">'Arrivée-mobilité-départ'!$A$1:$G$15</definedName>
    <definedName name="_xlnm._FilterDatabase" localSheetId="5" hidden="1">'Revue des accès'!$A$1:$L$50</definedName>
    <definedName name="_xlnm.Print_Titles" localSheetId="5">'Revue des accès'!$1:$1</definedName>
    <definedName name="_xlnm.Print_Area" localSheetId="5">'Revue des accès'!$A$1:$L$50</definedName>
    <definedName name="_xlnm.Print_Titles" localSheetId="6">'Indicateurs'!$1:$1</definedName>
    <definedName name="_xlnm.Print_Area" localSheetId="6">'Indicateurs'!$A$1:$C$8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"/>
  </numFmts>
  <fonts count="3">
    <font>
      <name val="Calibri"/>
      <family val="2"/>
      <color theme="1"/>
      <sz val="11"/>
      <scheme val="minor"/>
    </font>
    <font>
      <name val="Calibri"/>
      <color rgb="00163C4A"/>
      <sz val="11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63C4A"/>
      </patternFill>
    </fill>
    <fill>
      <patternFill patternType="solid">
        <fgColor rgb="00E9F3FA"/>
      </patternFill>
    </fill>
    <fill>
      <patternFill patternType="solid">
        <fgColor rgb="00DDF1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4" borderId="0" applyAlignment="1" pivotButton="0" quotePrefix="0" xfId="0">
      <alignment vertical="top" wrapText="1"/>
    </xf>
    <xf numFmtId="165" fontId="1" fillId="3" borderId="0" applyAlignment="1" pivotButton="0" quotePrefix="0" xfId="0">
      <alignment vertical="top" wrapText="1"/>
    </xf>
    <xf numFmtId="165" fontId="1" fillId="0" borderId="0" applyAlignment="1" pivotButton="0" quotePrefix="0" xfId="0">
      <alignment vertical="top" wrapText="1"/>
    </xf>
    <xf numFmtId="9" fontId="1" fillId="4" borderId="0" applyAlignment="1" pivotButton="0" quotePrefix="0" xfId="0">
      <alignment vertical="top" wrapText="1"/>
    </xf>
    <xf numFmtId="166" fontId="1" fillId="4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FE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95" customWidth="1" min="2" max="2"/>
  </cols>
  <sheetData>
    <row r="1" ht="36" customHeight="1">
      <c r="A1" s="1" t="inlineStr">
        <is>
          <t>SOFTYFLOW — Matrice des habilitations</t>
        </is>
      </c>
      <c r="B1" s="1" t="inlineStr">
        <is>
          <t>Mode d’emploi</t>
        </is>
      </c>
    </row>
    <row r="2" ht="48" customHeight="1">
      <c r="A2" s="2" t="inlineStr">
        <is>
          <t>Objectif</t>
        </is>
      </c>
      <c r="B2" s="2" t="inlineStr">
        <is>
          <t>Décrire qui peut accéder à quoi et avec quel niveau de droit, puis suivre les arrivées, les mobilités, les départs et la revue périodique des accès.</t>
        </is>
      </c>
    </row>
    <row r="3" ht="48" customHeight="1">
      <c r="A3" s="3" t="inlineStr">
        <is>
          <t>Exemple</t>
        </is>
      </c>
      <c r="B3" s="3" t="inlineStr">
        <is>
          <t>Les ressources, profils et utilisateurs sont fictifs. Ils montrent comment remplir les colonnes ; remplacez-les par ceux de votre organisation.</t>
        </is>
      </c>
    </row>
    <row r="4" ht="48" customHeight="1">
      <c r="A4" s="2" t="inlineStr">
        <is>
          <t>1. Ressources</t>
        </is>
      </c>
      <c r="B4" s="2" t="inlineStr">
        <is>
          <t>Lister les applications, modules ou espaces de données à protéger, avec leur propriétaire métier et la fréquence de revue retenue.</t>
        </is>
      </c>
    </row>
    <row r="5" ht="48" customHeight="1">
      <c r="A5" s="3" t="inlineStr">
        <is>
          <t>2. Matrice des droits</t>
        </is>
      </c>
      <c r="B5" s="3" t="inlineStr">
        <is>
          <t>Une ligne par profil métier, une colonne par ressource. Attribuer le droit minimal nécessaire à la fonction et justifier le besoin.</t>
        </is>
      </c>
    </row>
    <row r="6" ht="48" customHeight="1">
      <c r="A6" s="2" t="inlineStr">
        <is>
          <t>3. Incompatibilités</t>
        </is>
      </c>
      <c r="B6" s="2" t="inlineStr">
        <is>
          <t>Les colonnes de contrôle signalent « À arbitrer » lorsqu’un profil cumule des droits à séparer. Le cumul n’est pas forcément interdit : il doit être décidé et, si besoin, compensé.</t>
        </is>
      </c>
    </row>
    <row r="7" ht="48" customHeight="1">
      <c r="A7" s="3" t="inlineStr">
        <is>
          <t>4. Arrivée, mobilité, départ</t>
        </is>
      </c>
      <c r="B7" s="3" t="inlineStr">
        <is>
          <t>Décrit les étapes, responsables et preuves. Les délais sont laissés à fixer : ils dépendent de vos risques et de vos outils.</t>
        </is>
      </c>
    </row>
    <row r="8" ht="48" customHeight="1">
      <c r="A8" s="2" t="inlineStr">
        <is>
          <t>5. Revue des accès</t>
        </is>
      </c>
      <c r="B8" s="2" t="inlineStr">
        <is>
          <t>Une ligne par droit à confirmer. Le propriétaire choisit Maintenir, Modifier ou Retirer ; la date d’exécution prouve que la décision a été appliquée.</t>
        </is>
      </c>
    </row>
    <row r="9" ht="48" customHeight="1">
      <c r="A9" s="3" t="inlineStr">
        <is>
          <t>6. Indicateurs</t>
        </is>
      </c>
      <c r="B9" s="3" t="inlineStr">
        <is>
          <t>Calculés à partir des onglets Revue des accès et Matrice des droits. Les cellules vertes contiennent des formules.</t>
        </is>
      </c>
    </row>
    <row r="10" ht="48" customHeight="1">
      <c r="A10" s="2" t="inlineStr">
        <is>
          <t>Codes de droits</t>
        </is>
      </c>
      <c r="B10" s="2" t="inlineStr">
        <is>
          <t>— aucun accès ; L lecture ; S saisie ou création ; V validation ; S+V saisie et validation ; A administration. A n’implique pas un droit de validation métier.</t>
        </is>
      </c>
    </row>
    <row r="11" ht="48" customHeight="1">
      <c r="A11" s="3" t="inlineStr">
        <is>
          <t>Limites</t>
        </is>
      </c>
      <c r="B11" s="3" t="inlineStr">
        <is>
          <t>Ce classeur documente une politique et des décisions. Il n’attribue ni ne retire aucun droit dans les applications et ne remplace pas un outil de gestion des identités.</t>
        </is>
      </c>
    </row>
    <row r="12" ht="48" customHeight="1">
      <c r="A12" s="2" t="inlineStr">
        <is>
          <t>Guide</t>
        </is>
      </c>
      <c r="B12" s="2" t="inlineStr">
        <is>
          <t>https://www.softyflow.io/gestion-des-habilitations/</t>
        </is>
      </c>
    </row>
  </sheetData>
  <printOptions horizontalCentered="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4" customWidth="1" min="2" max="2"/>
    <col width="22" customWidth="1" min="3" max="3"/>
    <col width="32" customWidth="1" min="4" max="4"/>
    <col width="28" customWidth="1" min="5" max="5"/>
    <col width="22" customWidth="1" min="6" max="6"/>
    <col width="30" customWidth="1" min="7" max="7"/>
    <col width="22" customWidth="1" min="8" max="8"/>
  </cols>
  <sheetData>
    <row r="1" ht="36" customHeight="1">
      <c r="A1" s="1" t="inlineStr">
        <is>
          <t>ID</t>
        </is>
      </c>
      <c r="B1" s="1" t="inlineStr">
        <is>
          <t>Ressource</t>
        </is>
      </c>
      <c r="C1" s="1" t="inlineStr">
        <is>
          <t>Type</t>
        </is>
      </c>
      <c r="D1" s="1" t="inlineStr">
        <is>
          <t>Données concernées</t>
        </is>
      </c>
      <c r="E1" s="1" t="inlineStr">
        <is>
          <t>Propriétaire (valide les accès)</t>
        </is>
      </c>
      <c r="F1" s="1" t="inlineStr">
        <is>
          <t>Administration technique</t>
        </is>
      </c>
      <c r="G1" s="1" t="inlineStr">
        <is>
          <t>Authentification attendue</t>
        </is>
      </c>
      <c r="H1" s="1" t="inlineStr">
        <is>
          <t>Revue</t>
        </is>
      </c>
    </row>
    <row r="2" ht="60" customHeight="1">
      <c r="A2" s="2" t="inlineStr">
        <is>
          <t>R01</t>
        </is>
      </c>
      <c r="B2" s="2" t="inlineStr">
        <is>
          <t>ERP — commandes d’achat</t>
        </is>
      </c>
      <c r="C2" s="2" t="inlineStr">
        <is>
          <t>Module applicatif</t>
        </is>
      </c>
      <c r="D2" s="2" t="inlineStr">
        <is>
          <t>Commandes, montants, fournisseurs</t>
        </is>
      </c>
      <c r="E2" s="2" t="inlineStr">
        <is>
          <t>Directeur achats</t>
        </is>
      </c>
      <c r="F2" s="2" t="inlineStr">
        <is>
          <t>Équipe ERP</t>
        </is>
      </c>
      <c r="G2" s="2" t="inlineStr">
        <is>
          <t>SSO entreprise</t>
        </is>
      </c>
      <c r="H2" s="2" t="inlineStr">
        <is>
          <t>Semestrielle</t>
        </is>
      </c>
    </row>
    <row r="3" ht="60" customHeight="1">
      <c r="A3" s="3" t="inlineStr">
        <is>
          <t>R02</t>
        </is>
      </c>
      <c r="B3" s="3" t="inlineStr">
        <is>
          <t>ERP — référentiel fournisseurs</t>
        </is>
      </c>
      <c r="C3" s="3" t="inlineStr">
        <is>
          <t>Module applicatif</t>
        </is>
      </c>
      <c r="D3" s="3" t="inlineStr">
        <is>
          <t>Coordonnées, conditions, RIB</t>
        </is>
      </c>
      <c r="E3" s="3" t="inlineStr">
        <is>
          <t>Directeur financier</t>
        </is>
      </c>
      <c r="F3" s="3" t="inlineStr">
        <is>
          <t>Équipe ERP</t>
        </is>
      </c>
      <c r="G3" s="3" t="inlineStr">
        <is>
          <t>SSO + double facteur</t>
        </is>
      </c>
      <c r="H3" s="3" t="inlineStr">
        <is>
          <t>Trimestrielle</t>
        </is>
      </c>
    </row>
    <row r="4" ht="60" customHeight="1">
      <c r="A4" s="2" t="inlineStr">
        <is>
          <t>R03</t>
        </is>
      </c>
      <c r="B4" s="2" t="inlineStr">
        <is>
          <t>ERP — paiements</t>
        </is>
      </c>
      <c r="C4" s="2" t="inlineStr">
        <is>
          <t>Module applicatif</t>
        </is>
      </c>
      <c r="D4" s="2" t="inlineStr">
        <is>
          <t>Propositions et ordres de paiement</t>
        </is>
      </c>
      <c r="E4" s="2" t="inlineStr">
        <is>
          <t>Directeur financier</t>
        </is>
      </c>
      <c r="F4" s="2" t="inlineStr">
        <is>
          <t>Équipe ERP</t>
        </is>
      </c>
      <c r="G4" s="2" t="inlineStr">
        <is>
          <t>SSO + double facteur</t>
        </is>
      </c>
      <c r="H4" s="2" t="inlineStr">
        <is>
          <t>Trimestrielle</t>
        </is>
      </c>
    </row>
    <row r="5" ht="60" customHeight="1">
      <c r="A5" s="3" t="inlineStr">
        <is>
          <t>R04</t>
        </is>
      </c>
      <c r="B5" s="3" t="inlineStr">
        <is>
          <t>SIRH — dossiers salariés</t>
        </is>
      </c>
      <c r="C5" s="3" t="inlineStr">
        <is>
          <t>Application SaaS</t>
        </is>
      </c>
      <c r="D5" s="3" t="inlineStr">
        <is>
          <t>Données personnelles des salariés</t>
        </is>
      </c>
      <c r="E5" s="3" t="inlineStr">
        <is>
          <t>DRH</t>
        </is>
      </c>
      <c r="F5" s="3" t="inlineStr">
        <is>
          <t>Équipe SIRH</t>
        </is>
      </c>
      <c r="G5" s="3" t="inlineStr">
        <is>
          <t>SSO + double facteur</t>
        </is>
      </c>
      <c r="H5" s="3" t="inlineStr">
        <is>
          <t>Trimestrielle</t>
        </is>
      </c>
    </row>
    <row r="6" ht="60" customHeight="1">
      <c r="A6" s="2" t="inlineStr">
        <is>
          <t>R05</t>
        </is>
      </c>
      <c r="B6" s="2" t="inlineStr">
        <is>
          <t>Application de demandes d’achat</t>
        </is>
      </c>
      <c r="C6" s="2" t="inlineStr">
        <is>
          <t>Application métier (workflow)</t>
        </is>
      </c>
      <c r="D6" s="2" t="inlineStr">
        <is>
          <t>Demandes, pièces jointes, décisions</t>
        </is>
      </c>
      <c r="E6" s="2" t="inlineStr">
        <is>
          <t>Directeur achats</t>
        </is>
      </c>
      <c r="F6" s="2" t="inlineStr">
        <is>
          <t>Administrateur fonctionnel</t>
        </is>
      </c>
      <c r="G6" s="2" t="inlineStr">
        <is>
          <t>SSO entreprise</t>
        </is>
      </c>
      <c r="H6" s="2" t="inlineStr">
        <is>
          <t>Semestrielle</t>
        </is>
      </c>
    </row>
    <row r="7" ht="60" customHeight="1">
      <c r="A7" s="3" t="inlineStr">
        <is>
          <t>R06</t>
        </is>
      </c>
      <c r="B7" s="3" t="inlineStr">
        <is>
          <t>GED — contrats</t>
        </is>
      </c>
      <c r="C7" s="3" t="inlineStr">
        <is>
          <t>Espace documentaire</t>
        </is>
      </c>
      <c r="D7" s="3" t="inlineStr">
        <is>
          <t>Contrats et avenants</t>
        </is>
      </c>
      <c r="E7" s="3" t="inlineStr">
        <is>
          <t>Direction juridique</t>
        </is>
      </c>
      <c r="F7" s="3" t="inlineStr">
        <is>
          <t>Équipe GED</t>
        </is>
      </c>
      <c r="G7" s="3" t="inlineStr">
        <is>
          <t>SSO entreprise</t>
        </is>
      </c>
      <c r="H7" s="3" t="inlineStr">
        <is>
          <t>Semestrielle</t>
        </is>
      </c>
    </row>
    <row r="8" ht="60" customHeight="1">
      <c r="A8" s="2" t="inlineStr">
        <is>
          <t>R07</t>
        </is>
      </c>
      <c r="B8" s="2" t="inlineStr">
        <is>
          <t>Console d’administration de l’annuaire</t>
        </is>
      </c>
      <c r="C8" s="2" t="inlineStr">
        <is>
          <t>Outil d’administration</t>
        </is>
      </c>
      <c r="D8" s="2" t="inlineStr">
        <is>
          <t>Comptes et groupes</t>
        </is>
      </c>
      <c r="E8" s="2" t="inlineStr">
        <is>
          <t>RSSI</t>
        </is>
      </c>
      <c r="F8" s="2" t="inlineStr">
        <is>
          <t>Équipe infrastructure</t>
        </is>
      </c>
      <c r="G8" s="2" t="inlineStr">
        <is>
          <t>Compte d’administration dédié + double facteur</t>
        </is>
      </c>
      <c r="H8" s="2" t="inlineStr">
        <is>
          <t>Trimestrielle</t>
        </is>
      </c>
    </row>
    <row r="9" ht="6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60" customHeight="1">
      <c r="A10" s="2" t="n"/>
      <c r="B10" s="2" t="n"/>
      <c r="C10" s="2" t="n"/>
      <c r="D10" s="2" t="n"/>
      <c r="E10" s="2" t="n"/>
      <c r="F10" s="2" t="n"/>
      <c r="G10" s="2" t="n"/>
      <c r="H10" s="2" t="n"/>
    </row>
    <row r="11" ht="6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60" customHeight="1">
      <c r="A12" s="2" t="n"/>
      <c r="B12" s="2" t="n"/>
      <c r="C12" s="2" t="n"/>
      <c r="D12" s="2" t="n"/>
      <c r="E12" s="2" t="n"/>
      <c r="F12" s="2" t="n"/>
      <c r="G12" s="2" t="n"/>
      <c r="H12" s="2" t="n"/>
    </row>
    <row r="13" ht="6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60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6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60" customHeight="1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6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60" customHeight="1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60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  <row r="20" ht="60" customHeight="1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60" customHeight="1">
      <c r="A21" s="3" t="n"/>
      <c r="B21" s="3" t="n"/>
      <c r="C21" s="3" t="n"/>
      <c r="D21" s="3" t="n"/>
      <c r="E21" s="3" t="n"/>
      <c r="F21" s="3" t="n"/>
      <c r="G21" s="3" t="n"/>
      <c r="H21" s="3" t="n"/>
    </row>
  </sheetData>
  <autoFilter ref="A1:H21"/>
  <dataValidations count="1">
    <dataValidation sqref="H2:H21" showDropDown="0" showInputMessage="0" showErrorMessage="1" allowBlank="1" errorTitle="Choisissez une valeur de la liste" error="Utilisez une valeur proposée pour conserver des calculs cohérents." type="list" errorStyle="stop">
      <formula1>"Mensuelle,Trimestrielle,Semestrielle,Annuelle"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3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0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48" customWidth="1" min="10" max="10"/>
    <col width="22" customWidth="1" min="11" max="11"/>
    <col width="18" customWidth="1" min="12" max="12"/>
    <col width="18" customWidth="1" min="13" max="13"/>
    <col width="18" customWidth="1" min="14" max="14"/>
  </cols>
  <sheetData>
    <row r="1" ht="36" customHeight="1">
      <c r="A1" s="1" t="inlineStr">
        <is>
          <t>ID</t>
        </is>
      </c>
      <c r="B1" s="1" t="inlineStr">
        <is>
          <t>Profil</t>
        </is>
      </c>
      <c r="C1" s="1" t="inlineStr">
        <is>
          <t>R01 Commandes</t>
        </is>
      </c>
      <c r="D1" s="1" t="inlineStr">
        <is>
          <t>R02 Fournisseurs</t>
        </is>
      </c>
      <c r="E1" s="1" t="inlineStr">
        <is>
          <t>R03 Paiements</t>
        </is>
      </c>
      <c r="F1" s="1" t="inlineStr">
        <is>
          <t>R04 SIRH</t>
        </is>
      </c>
      <c r="G1" s="1" t="inlineStr">
        <is>
          <t>R05 Demandes d’achat</t>
        </is>
      </c>
      <c r="H1" s="1" t="inlineStr">
        <is>
          <t>R06 Contrats</t>
        </is>
      </c>
      <c r="I1" s="1" t="inlineStr">
        <is>
          <t>R07 Annuaire</t>
        </is>
      </c>
      <c r="J1" s="1" t="inlineStr">
        <is>
          <t>Besoin justifiant les droits</t>
        </is>
      </c>
      <c r="K1" s="1" t="inlineStr">
        <is>
          <t>Valideur du profil</t>
        </is>
      </c>
      <c r="L1" s="1" t="inlineStr">
        <is>
          <t>I01 Fournisseurs + paiements</t>
        </is>
      </c>
      <c r="M1" s="1" t="inlineStr">
        <is>
          <t>I02 Saisie + validation paiement</t>
        </is>
      </c>
      <c r="N1" s="1" t="inlineStr">
        <is>
          <t>I03 Administration + validation</t>
        </is>
      </c>
    </row>
    <row r="2" ht="48" customHeight="1">
      <c r="A2" s="2" t="inlineStr">
        <is>
          <t>P01</t>
        </is>
      </c>
      <c r="B2" s="2" t="inlineStr">
        <is>
          <t>Assistant(e) achats</t>
        </is>
      </c>
      <c r="C2" s="2" t="inlineStr">
        <is>
          <t>S</t>
        </is>
      </c>
      <c r="D2" s="2" t="inlineStr">
        <is>
          <t>L</t>
        </is>
      </c>
      <c r="E2" s="2" t="inlineStr">
        <is>
          <t>—</t>
        </is>
      </c>
      <c r="F2" s="2" t="inlineStr">
        <is>
          <t>—</t>
        </is>
      </c>
      <c r="G2" s="2" t="inlineStr">
        <is>
          <t>S</t>
        </is>
      </c>
      <c r="H2" s="2" t="inlineStr">
        <is>
          <t>L</t>
        </is>
      </c>
      <c r="I2" s="2" t="inlineStr">
        <is>
          <t>—</t>
        </is>
      </c>
      <c r="J2" s="2" t="inlineStr">
        <is>
          <t>Saisit les commandes et prépare les demandes ; consulte fournisseurs et contrats.</t>
        </is>
      </c>
      <c r="K2" s="2" t="inlineStr">
        <is>
          <t>Directeur achats</t>
        </is>
      </c>
      <c r="L2" s="4">
        <f>IF(B2="","",IF(AND(OR(ISNUMBER(SEARCH("S",D2)),D2="A"),OR(ISNUMBER(SEARCH("V",E2)),E2="A")),"À arbitrer","OK"))</f>
        <v/>
      </c>
      <c r="M2" s="4">
        <f>IF(B2="","",IF(AND(ISNUMBER(SEARCH("S",E2)),ISNUMBER(SEARCH("V",E2))),"À arbitrer","OK"))</f>
        <v/>
      </c>
      <c r="N2" s="4">
        <f>IF(B2="","",IF(AND(I2="A",COUNTIF(C2:H2,"*V*")&gt;0),"À arbitrer","OK"))</f>
        <v/>
      </c>
    </row>
    <row r="3" ht="48" customHeight="1">
      <c r="A3" s="3" t="inlineStr">
        <is>
          <t>P02</t>
        </is>
      </c>
      <c r="B3" s="3" t="inlineStr">
        <is>
          <t>Acheteur</t>
        </is>
      </c>
      <c r="C3" s="3" t="inlineStr">
        <is>
          <t>S</t>
        </is>
      </c>
      <c r="D3" s="3" t="inlineStr">
        <is>
          <t>L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S</t>
        </is>
      </c>
      <c r="H3" s="3" t="inlineStr">
        <is>
          <t>L</t>
        </is>
      </c>
      <c r="I3" s="3" t="inlineStr">
        <is>
          <t>—</t>
        </is>
      </c>
      <c r="J3" s="3" t="inlineStr">
        <is>
          <t>Négocie et passe les commandes de son portefeuille.</t>
        </is>
      </c>
      <c r="K3" s="3" t="inlineStr">
        <is>
          <t>Directeur achats</t>
        </is>
      </c>
      <c r="L3" s="4">
        <f>IF(B3="","",IF(AND(OR(ISNUMBER(SEARCH("S",D3)),D3="A"),OR(ISNUMBER(SEARCH("V",E3)),E3="A")),"À arbitrer","OK"))</f>
        <v/>
      </c>
      <c r="M3" s="4">
        <f>IF(B3="","",IF(AND(ISNUMBER(SEARCH("S",E3)),ISNUMBER(SEARCH("V",E3))),"À arbitrer","OK"))</f>
        <v/>
      </c>
      <c r="N3" s="4">
        <f>IF(B3="","",IF(AND(I3="A",COUNTIF(C3:H3,"*V*")&gt;0),"À arbitrer","OK"))</f>
        <v/>
      </c>
    </row>
    <row r="4" ht="48" customHeight="1">
      <c r="A4" s="2" t="inlineStr">
        <is>
          <t>P03</t>
        </is>
      </c>
      <c r="B4" s="2" t="inlineStr">
        <is>
          <t>Responsable achats</t>
        </is>
      </c>
      <c r="C4" s="2" t="inlineStr">
        <is>
          <t>V</t>
        </is>
      </c>
      <c r="D4" s="2" t="inlineStr">
        <is>
          <t>L</t>
        </is>
      </c>
      <c r="E4" s="2" t="inlineStr">
        <is>
          <t>—</t>
        </is>
      </c>
      <c r="F4" s="2" t="inlineStr">
        <is>
          <t>—</t>
        </is>
      </c>
      <c r="G4" s="2" t="inlineStr">
        <is>
          <t>V</t>
        </is>
      </c>
      <c r="H4" s="2" t="inlineStr">
        <is>
          <t>S</t>
        </is>
      </c>
      <c r="I4" s="2" t="inlineStr">
        <is>
          <t>—</t>
        </is>
      </c>
      <c r="J4" s="2" t="inlineStr">
        <is>
          <t>Valide commandes et demandes dans sa délégation ; dépose les contrats.</t>
        </is>
      </c>
      <c r="K4" s="2" t="inlineStr">
        <is>
          <t>Directeur achats</t>
        </is>
      </c>
      <c r="L4" s="4">
        <f>IF(B4="","",IF(AND(OR(ISNUMBER(SEARCH("S",D4)),D4="A"),OR(ISNUMBER(SEARCH("V",E4)),E4="A")),"À arbitrer","OK"))</f>
        <v/>
      </c>
      <c r="M4" s="4">
        <f>IF(B4="","",IF(AND(ISNUMBER(SEARCH("S",E4)),ISNUMBER(SEARCH("V",E4))),"À arbitrer","OK"))</f>
        <v/>
      </c>
      <c r="N4" s="4">
        <f>IF(B4="","",IF(AND(I4="A",COUNTIF(C4:H4,"*V*")&gt;0),"À arbitrer","OK"))</f>
        <v/>
      </c>
    </row>
    <row r="5" ht="48" customHeight="1">
      <c r="A5" s="3" t="inlineStr">
        <is>
          <t>P04</t>
        </is>
      </c>
      <c r="B5" s="3" t="inlineStr">
        <is>
          <t>Comptable fournisseurs</t>
        </is>
      </c>
      <c r="C5" s="3" t="inlineStr">
        <is>
          <t>L</t>
        </is>
      </c>
      <c r="D5" s="3" t="inlineStr">
        <is>
          <t>S</t>
        </is>
      </c>
      <c r="E5" s="3" t="inlineStr">
        <is>
          <t>S</t>
        </is>
      </c>
      <c r="F5" s="3" t="inlineStr">
        <is>
          <t>—</t>
        </is>
      </c>
      <c r="G5" s="3" t="inlineStr">
        <is>
          <t>L</t>
        </is>
      </c>
      <c r="H5" s="3" t="inlineStr">
        <is>
          <t>L</t>
        </is>
      </c>
      <c r="I5" s="3" t="inlineStr">
        <is>
          <t>—</t>
        </is>
      </c>
      <c r="J5" s="3" t="inlineStr">
        <is>
          <t>Crée et met à jour les fournisseurs, prépare les paiements.</t>
        </is>
      </c>
      <c r="K5" s="3" t="inlineStr">
        <is>
          <t>Directeur financier</t>
        </is>
      </c>
      <c r="L5" s="4">
        <f>IF(B5="","",IF(AND(OR(ISNUMBER(SEARCH("S",D5)),D5="A"),OR(ISNUMBER(SEARCH("V",E5)),E5="A")),"À arbitrer","OK"))</f>
        <v/>
      </c>
      <c r="M5" s="4">
        <f>IF(B5="","",IF(AND(ISNUMBER(SEARCH("S",E5)),ISNUMBER(SEARCH("V",E5))),"À arbitrer","OK"))</f>
        <v/>
      </c>
      <c r="N5" s="4">
        <f>IF(B5="","",IF(AND(I5="A",COUNTIF(C5:H5,"*V*")&gt;0),"À arbitrer","OK"))</f>
        <v/>
      </c>
    </row>
    <row r="6" ht="48" customHeight="1">
      <c r="A6" s="2" t="inlineStr">
        <is>
          <t>P05</t>
        </is>
      </c>
      <c r="B6" s="2" t="inlineStr">
        <is>
          <t>Trésorier</t>
        </is>
      </c>
      <c r="C6" s="2" t="inlineStr">
        <is>
          <t>—</t>
        </is>
      </c>
      <c r="D6" s="2" t="inlineStr">
        <is>
          <t>L</t>
        </is>
      </c>
      <c r="E6" s="2" t="inlineStr">
        <is>
          <t>V</t>
        </is>
      </c>
      <c r="F6" s="2" t="inlineStr">
        <is>
          <t>—</t>
        </is>
      </c>
      <c r="G6" s="2" t="inlineStr">
        <is>
          <t>—</t>
        </is>
      </c>
      <c r="H6" s="2" t="inlineStr">
        <is>
          <t>—</t>
        </is>
      </c>
      <c r="I6" s="2" t="inlineStr">
        <is>
          <t>—</t>
        </is>
      </c>
      <c r="J6" s="2" t="inlineStr">
        <is>
          <t>Valide les paiements préparés par la comptabilité.</t>
        </is>
      </c>
      <c r="K6" s="2" t="inlineStr">
        <is>
          <t>Directeur financier</t>
        </is>
      </c>
      <c r="L6" s="4">
        <f>IF(B6="","",IF(AND(OR(ISNUMBER(SEARCH("S",D6)),D6="A"),OR(ISNUMBER(SEARCH("V",E6)),E6="A")),"À arbitrer","OK"))</f>
        <v/>
      </c>
      <c r="M6" s="4">
        <f>IF(B6="","",IF(AND(ISNUMBER(SEARCH("S",E6)),ISNUMBER(SEARCH("V",E6))),"À arbitrer","OK"))</f>
        <v/>
      </c>
      <c r="N6" s="4">
        <f>IF(B6="","",IF(AND(I6="A",COUNTIF(C6:H6,"*V*")&gt;0),"À arbitrer","OK"))</f>
        <v/>
      </c>
    </row>
    <row r="7" ht="48" customHeight="1">
      <c r="A7" s="3" t="inlineStr">
        <is>
          <t>P06</t>
        </is>
      </c>
      <c r="B7" s="3" t="inlineStr">
        <is>
          <t>Gestionnaire RH</t>
        </is>
      </c>
      <c r="C7" s="3" t="inlineStr">
        <is>
          <t>—</t>
        </is>
      </c>
      <c r="D7" s="3" t="inlineStr">
        <is>
          <t>—</t>
        </is>
      </c>
      <c r="E7" s="3" t="inlineStr">
        <is>
          <t>—</t>
        </is>
      </c>
      <c r="F7" s="3" t="inlineStr">
        <is>
          <t>S</t>
        </is>
      </c>
      <c r="G7" s="3" t="inlineStr">
        <is>
          <t>S</t>
        </is>
      </c>
      <c r="H7" s="3" t="inlineStr">
        <is>
          <t>—</t>
        </is>
      </c>
      <c r="I7" s="3" t="inlineStr">
        <is>
          <t>—</t>
        </is>
      </c>
      <c r="J7" s="3" t="inlineStr">
        <is>
          <t>Gère les dossiers des salariés de son périmètre.</t>
        </is>
      </c>
      <c r="K7" s="3" t="inlineStr">
        <is>
          <t>DRH</t>
        </is>
      </c>
      <c r="L7" s="4">
        <f>IF(B7="","",IF(AND(OR(ISNUMBER(SEARCH("S",D7)),D7="A"),OR(ISNUMBER(SEARCH("V",E7)),E7="A")),"À arbitrer","OK"))</f>
        <v/>
      </c>
      <c r="M7" s="4">
        <f>IF(B7="","",IF(AND(ISNUMBER(SEARCH("S",E7)),ISNUMBER(SEARCH("V",E7))),"À arbitrer","OK"))</f>
        <v/>
      </c>
      <c r="N7" s="4">
        <f>IF(B7="","",IF(AND(I7="A",COUNTIF(C7:H7,"*V*")&gt;0),"À arbitrer","OK"))</f>
        <v/>
      </c>
    </row>
    <row r="8" ht="48" customHeight="1">
      <c r="A8" s="2" t="inlineStr">
        <is>
          <t>P07</t>
        </is>
      </c>
      <c r="B8" s="2" t="inlineStr">
        <is>
          <t>Manager d’équipe</t>
        </is>
      </c>
      <c r="C8" s="2" t="inlineStr">
        <is>
          <t>—</t>
        </is>
      </c>
      <c r="D8" s="2" t="inlineStr">
        <is>
          <t>—</t>
        </is>
      </c>
      <c r="E8" s="2" t="inlineStr">
        <is>
          <t>—</t>
        </is>
      </c>
      <c r="F8" s="2" t="inlineStr">
        <is>
          <t>L</t>
        </is>
      </c>
      <c r="G8" s="2" t="inlineStr">
        <is>
          <t>V</t>
        </is>
      </c>
      <c r="H8" s="2" t="inlineStr">
        <is>
          <t>—</t>
        </is>
      </c>
      <c r="I8" s="2" t="inlineStr">
        <is>
          <t>—</t>
        </is>
      </c>
      <c r="J8" s="2" t="inlineStr">
        <is>
          <t>Valide les demandes de son équipe ; consulte les informations RH utiles à son équipe uniquement.</t>
        </is>
      </c>
      <c r="K8" s="2" t="inlineStr">
        <is>
          <t>Direction concernée</t>
        </is>
      </c>
      <c r="L8" s="4">
        <f>IF(B8="","",IF(AND(OR(ISNUMBER(SEARCH("S",D8)),D8="A"),OR(ISNUMBER(SEARCH("V",E8)),E8="A")),"À arbitrer","OK"))</f>
        <v/>
      </c>
      <c r="M8" s="4">
        <f>IF(B8="","",IF(AND(ISNUMBER(SEARCH("S",E8)),ISNUMBER(SEARCH("V",E8))),"À arbitrer","OK"))</f>
        <v/>
      </c>
      <c r="N8" s="4">
        <f>IF(B8="","",IF(AND(I8="A",COUNTIF(C8:H8,"*V*")&gt;0),"À arbitrer","OK"))</f>
        <v/>
      </c>
    </row>
    <row r="9" ht="48" customHeight="1">
      <c r="A9" s="3" t="inlineStr">
        <is>
          <t>P08</t>
        </is>
      </c>
      <c r="B9" s="3" t="inlineStr">
        <is>
          <t>Administrateur fonctionnel workflow</t>
        </is>
      </c>
      <c r="C9" s="3" t="inlineStr">
        <is>
          <t>—</t>
        </is>
      </c>
      <c r="D9" s="3" t="inlineStr">
        <is>
          <t>—</t>
        </is>
      </c>
      <c r="E9" s="3" t="inlineStr">
        <is>
          <t>—</t>
        </is>
      </c>
      <c r="F9" s="3" t="inlineStr">
        <is>
          <t>—</t>
        </is>
      </c>
      <c r="G9" s="3" t="inlineStr">
        <is>
          <t>A</t>
        </is>
      </c>
      <c r="H9" s="3" t="inlineStr">
        <is>
          <t>—</t>
        </is>
      </c>
      <c r="I9" s="3" t="inlineStr">
        <is>
          <t>—</t>
        </is>
      </c>
      <c r="J9" s="3" t="inlineStr">
        <is>
          <t>Configure l’application de demandes ; pas de décision métier.</t>
        </is>
      </c>
      <c r="K9" s="3" t="inlineStr">
        <is>
          <t>Directeur achats</t>
        </is>
      </c>
      <c r="L9" s="4">
        <f>IF(B9="","",IF(AND(OR(ISNUMBER(SEARCH("S",D9)),D9="A"),OR(ISNUMBER(SEARCH("V",E9)),E9="A")),"À arbitrer","OK"))</f>
        <v/>
      </c>
      <c r="M9" s="4">
        <f>IF(B9="","",IF(AND(ISNUMBER(SEARCH("S",E9)),ISNUMBER(SEARCH("V",E9))),"À arbitrer","OK"))</f>
        <v/>
      </c>
      <c r="N9" s="4">
        <f>IF(B9="","",IF(AND(I9="A",COUNTIF(C9:H9,"*V*")&gt;0),"À arbitrer","OK"))</f>
        <v/>
      </c>
    </row>
    <row r="10" ht="48" customHeight="1">
      <c r="A10" s="2" t="inlineStr">
        <is>
          <t>P09</t>
        </is>
      </c>
      <c r="B10" s="2" t="inlineStr">
        <is>
          <t>Administrateur annuaire</t>
        </is>
      </c>
      <c r="C10" s="2" t="inlineStr">
        <is>
          <t>—</t>
        </is>
      </c>
      <c r="D10" s="2" t="inlineStr">
        <is>
          <t>—</t>
        </is>
      </c>
      <c r="E10" s="2" t="inlineStr">
        <is>
          <t>—</t>
        </is>
      </c>
      <c r="F10" s="2" t="inlineStr">
        <is>
          <t>—</t>
        </is>
      </c>
      <c r="G10" s="2" t="inlineStr">
        <is>
          <t>—</t>
        </is>
      </c>
      <c r="H10" s="2" t="inlineStr">
        <is>
          <t>—</t>
        </is>
      </c>
      <c r="I10" s="2" t="inlineStr">
        <is>
          <t>A</t>
        </is>
      </c>
      <c r="J10" s="2" t="inlineStr">
        <is>
          <t>Gère comptes et groupes avec un compte dédié.</t>
        </is>
      </c>
      <c r="K10" s="2" t="inlineStr">
        <is>
          <t>RSSI</t>
        </is>
      </c>
      <c r="L10" s="4">
        <f>IF(B10="","",IF(AND(OR(ISNUMBER(SEARCH("S",D10)),D10="A"),OR(ISNUMBER(SEARCH("V",E10)),E10="A")),"À arbitrer","OK"))</f>
        <v/>
      </c>
      <c r="M10" s="4">
        <f>IF(B10="","",IF(AND(ISNUMBER(SEARCH("S",E10)),ISNUMBER(SEARCH("V",E10))),"À arbitrer","OK"))</f>
        <v/>
      </c>
      <c r="N10" s="4">
        <f>IF(B10="","",IF(AND(I10="A",COUNTIF(C10:H10,"*V*")&gt;0),"À arbitrer","OK"))</f>
        <v/>
      </c>
    </row>
    <row r="11" ht="48" customHeight="1">
      <c r="A11" s="3" t="inlineStr">
        <is>
          <t>P10</t>
        </is>
      </c>
      <c r="B11" s="3" t="inlineStr">
        <is>
          <t>Responsable comptable (exemple à arbitrer)</t>
        </is>
      </c>
      <c r="C11" s="3" t="inlineStr">
        <is>
          <t>L</t>
        </is>
      </c>
      <c r="D11" s="3" t="inlineStr">
        <is>
          <t>S</t>
        </is>
      </c>
      <c r="E11" s="3" t="inlineStr">
        <is>
          <t>V</t>
        </is>
      </c>
      <c r="F11" s="3" t="inlineStr">
        <is>
          <t>—</t>
        </is>
      </c>
      <c r="G11" s="3" t="inlineStr">
        <is>
          <t>L</t>
        </is>
      </c>
      <c r="H11" s="3" t="inlineStr">
        <is>
          <t>L</t>
        </is>
      </c>
      <c r="I11" s="3" t="inlineStr">
        <is>
          <t>—</t>
        </is>
      </c>
      <c r="J11" s="3" t="inlineStr">
        <is>
          <t>Cumul signalé : modification des fournisseurs et validation des paiements. Séparer ou documenter un contrôle compensatoire.</t>
        </is>
      </c>
      <c r="K11" s="3" t="inlineStr">
        <is>
          <t>Directeur financier</t>
        </is>
      </c>
      <c r="L11" s="4">
        <f>IF(B11="","",IF(AND(OR(ISNUMBER(SEARCH("S",D11)),D11="A"),OR(ISNUMBER(SEARCH("V",E11)),E11="A")),"À arbitrer","OK"))</f>
        <v/>
      </c>
      <c r="M11" s="4">
        <f>IF(B11="","",IF(AND(ISNUMBER(SEARCH("S",E11)),ISNUMBER(SEARCH("V",E11))),"À arbitrer","OK"))</f>
        <v/>
      </c>
      <c r="N11" s="4">
        <f>IF(B11="","",IF(AND(I11="A",COUNTIF(C11:H11,"*V*")&gt;0),"À arbitrer","OK"))</f>
        <v/>
      </c>
    </row>
    <row r="12" ht="48" customHeight="1">
      <c r="A12" s="2" t="inlineStr">
        <is>
          <t>P11</t>
        </is>
      </c>
      <c r="B12" s="2" t="inlineStr">
        <is>
          <t>Compte technique — agent IA de pré-analyse des demandes</t>
        </is>
      </c>
      <c r="C12" s="2" t="inlineStr">
        <is>
          <t>L</t>
        </is>
      </c>
      <c r="D12" s="2" t="inlineStr">
        <is>
          <t>L</t>
        </is>
      </c>
      <c r="E12" s="2" t="inlineStr">
        <is>
          <t>—</t>
        </is>
      </c>
      <c r="F12" s="2" t="inlineStr">
        <is>
          <t>—</t>
        </is>
      </c>
      <c r="G12" s="2" t="inlineStr">
        <is>
          <t>L</t>
        </is>
      </c>
      <c r="H12" s="2" t="inlineStr">
        <is>
          <t>L</t>
        </is>
      </c>
      <c r="I12" s="2" t="inlineStr">
        <is>
          <t>—</t>
        </is>
      </c>
      <c r="J12" s="2" t="inlineStr">
        <is>
          <t>Lit demandes, fournisseurs et contrats ; ajoute seulement des commentaires de pré-analyse dans l’application de demandes. Aucun droit de validation. Responsable nommé.</t>
        </is>
      </c>
      <c r="K12" s="2" t="inlineStr">
        <is>
          <t>Directeur achats</t>
        </is>
      </c>
      <c r="L12" s="4">
        <f>IF(B12="","",IF(AND(OR(ISNUMBER(SEARCH("S",D12)),D12="A"),OR(ISNUMBER(SEARCH("V",E12)),E12="A")),"À arbitrer","OK"))</f>
        <v/>
      </c>
      <c r="M12" s="4">
        <f>IF(B12="","",IF(AND(ISNUMBER(SEARCH("S",E12)),ISNUMBER(SEARCH("V",E12))),"À arbitrer","OK"))</f>
        <v/>
      </c>
      <c r="N12" s="4">
        <f>IF(B12="","",IF(AND(I12="A",COUNTIF(C12:H12,"*V*")&gt;0),"À arbitrer","OK"))</f>
        <v/>
      </c>
    </row>
    <row r="13" ht="48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4">
        <f>IF(B13="","",IF(AND(OR(ISNUMBER(SEARCH("S",D13)),D13="A"),OR(ISNUMBER(SEARCH("V",E13)),E13="A")),"À arbitrer","OK"))</f>
        <v/>
      </c>
      <c r="M13" s="4">
        <f>IF(B13="","",IF(AND(ISNUMBER(SEARCH("S",E13)),ISNUMBER(SEARCH("V",E13))),"À arbitrer","OK"))</f>
        <v/>
      </c>
      <c r="N13" s="4">
        <f>IF(B13="","",IF(AND(I13="A",COUNTIF(C13:H13,"*V*")&gt;0),"À arbitrer","OK"))</f>
        <v/>
      </c>
    </row>
    <row r="14" ht="48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4">
        <f>IF(B14="","",IF(AND(OR(ISNUMBER(SEARCH("S",D14)),D14="A"),OR(ISNUMBER(SEARCH("V",E14)),E14="A")),"À arbitrer","OK"))</f>
        <v/>
      </c>
      <c r="M14" s="4">
        <f>IF(B14="","",IF(AND(ISNUMBER(SEARCH("S",E14)),ISNUMBER(SEARCH("V",E14))),"À arbitrer","OK"))</f>
        <v/>
      </c>
      <c r="N14" s="4">
        <f>IF(B14="","",IF(AND(I14="A",COUNTIF(C14:H14,"*V*")&gt;0),"À arbitrer","OK"))</f>
        <v/>
      </c>
    </row>
    <row r="15" ht="48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4">
        <f>IF(B15="","",IF(AND(OR(ISNUMBER(SEARCH("S",D15)),D15="A"),OR(ISNUMBER(SEARCH("V",E15)),E15="A")),"À arbitrer","OK"))</f>
        <v/>
      </c>
      <c r="M15" s="4">
        <f>IF(B15="","",IF(AND(ISNUMBER(SEARCH("S",E15)),ISNUMBER(SEARCH("V",E15))),"À arbitrer","OK"))</f>
        <v/>
      </c>
      <c r="N15" s="4">
        <f>IF(B15="","",IF(AND(I15="A",COUNTIF(C15:H15,"*V*")&gt;0),"À arbitrer","OK"))</f>
        <v/>
      </c>
    </row>
    <row r="16" ht="48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4">
        <f>IF(B16="","",IF(AND(OR(ISNUMBER(SEARCH("S",D16)),D16="A"),OR(ISNUMBER(SEARCH("V",E16)),E16="A")),"À arbitrer","OK"))</f>
        <v/>
      </c>
      <c r="M16" s="4">
        <f>IF(B16="","",IF(AND(ISNUMBER(SEARCH("S",E16)),ISNUMBER(SEARCH("V",E16))),"À arbitrer","OK"))</f>
        <v/>
      </c>
      <c r="N16" s="4">
        <f>IF(B16="","",IF(AND(I16="A",COUNTIF(C16:H16,"*V*")&gt;0),"À arbitrer","OK"))</f>
        <v/>
      </c>
    </row>
    <row r="17" ht="48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4">
        <f>IF(B17="","",IF(AND(OR(ISNUMBER(SEARCH("S",D17)),D17="A"),OR(ISNUMBER(SEARCH("V",E17)),E17="A")),"À arbitrer","OK"))</f>
        <v/>
      </c>
      <c r="M17" s="4">
        <f>IF(B17="","",IF(AND(ISNUMBER(SEARCH("S",E17)),ISNUMBER(SEARCH("V",E17))),"À arbitrer","OK"))</f>
        <v/>
      </c>
      <c r="N17" s="4">
        <f>IF(B17="","",IF(AND(I17="A",COUNTIF(C17:H17,"*V*")&gt;0),"À arbitrer","OK"))</f>
        <v/>
      </c>
    </row>
    <row r="18" ht="48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4">
        <f>IF(B18="","",IF(AND(OR(ISNUMBER(SEARCH("S",D18)),D18="A"),OR(ISNUMBER(SEARCH("V",E18)),E18="A")),"À arbitrer","OK"))</f>
        <v/>
      </c>
      <c r="M18" s="4">
        <f>IF(B18="","",IF(AND(ISNUMBER(SEARCH("S",E18)),ISNUMBER(SEARCH("V",E18))),"À arbitrer","OK"))</f>
        <v/>
      </c>
      <c r="N18" s="4">
        <f>IF(B18="","",IF(AND(I18="A",COUNTIF(C18:H18,"*V*")&gt;0),"À arbitrer","OK"))</f>
        <v/>
      </c>
    </row>
    <row r="19" ht="48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4">
        <f>IF(B19="","",IF(AND(OR(ISNUMBER(SEARCH("S",D19)),D19="A"),OR(ISNUMBER(SEARCH("V",E19)),E19="A")),"À arbitrer","OK"))</f>
        <v/>
      </c>
      <c r="M19" s="4">
        <f>IF(B19="","",IF(AND(ISNUMBER(SEARCH("S",E19)),ISNUMBER(SEARCH("V",E19))),"À arbitrer","OK"))</f>
        <v/>
      </c>
      <c r="N19" s="4">
        <f>IF(B19="","",IF(AND(I19="A",COUNTIF(C19:H19,"*V*")&gt;0),"À arbitrer","OK"))</f>
        <v/>
      </c>
    </row>
    <row r="20" ht="48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4">
        <f>IF(B20="","",IF(AND(OR(ISNUMBER(SEARCH("S",D20)),D20="A"),OR(ISNUMBER(SEARCH("V",E20)),E20="A")),"À arbitrer","OK"))</f>
        <v/>
      </c>
      <c r="M20" s="4">
        <f>IF(B20="","",IF(AND(ISNUMBER(SEARCH("S",E20)),ISNUMBER(SEARCH("V",E20))),"À arbitrer","OK"))</f>
        <v/>
      </c>
      <c r="N20" s="4">
        <f>IF(B20="","",IF(AND(I20="A",COUNTIF(C20:H20,"*V*")&gt;0),"À arbitrer","OK"))</f>
        <v/>
      </c>
    </row>
    <row r="21" ht="48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4">
        <f>IF(B21="","",IF(AND(OR(ISNUMBER(SEARCH("S",D21)),D21="A"),OR(ISNUMBER(SEARCH("V",E21)),E21="A")),"À arbitrer","OK"))</f>
        <v/>
      </c>
      <c r="M21" s="4">
        <f>IF(B21="","",IF(AND(ISNUMBER(SEARCH("S",E21)),ISNUMBER(SEARCH("V",E21))),"À arbitrer","OK"))</f>
        <v/>
      </c>
      <c r="N21" s="4">
        <f>IF(B21="","",IF(AND(I21="A",COUNTIF(C21:H21,"*V*")&gt;0),"À arbitrer","OK"))</f>
        <v/>
      </c>
    </row>
    <row r="22" ht="48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4">
        <f>IF(B22="","",IF(AND(OR(ISNUMBER(SEARCH("S",D22)),D22="A"),OR(ISNUMBER(SEARCH("V",E22)),E22="A")),"À arbitrer","OK"))</f>
        <v/>
      </c>
      <c r="M22" s="4">
        <f>IF(B22="","",IF(AND(ISNUMBER(SEARCH("S",E22)),ISNUMBER(SEARCH("V",E22))),"À arbitrer","OK"))</f>
        <v/>
      </c>
      <c r="N22" s="4">
        <f>IF(B22="","",IF(AND(I22="A",COUNTIF(C22:H22,"*V*")&gt;0),"À arbitrer","OK"))</f>
        <v/>
      </c>
    </row>
    <row r="23" ht="48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4">
        <f>IF(B23="","",IF(AND(OR(ISNUMBER(SEARCH("S",D23)),D23="A"),OR(ISNUMBER(SEARCH("V",E23)),E23="A")),"À arbitrer","OK"))</f>
        <v/>
      </c>
      <c r="M23" s="4">
        <f>IF(B23="","",IF(AND(ISNUMBER(SEARCH("S",E23)),ISNUMBER(SEARCH("V",E23))),"À arbitrer","OK"))</f>
        <v/>
      </c>
      <c r="N23" s="4">
        <f>IF(B23="","",IF(AND(I23="A",COUNTIF(C23:H23,"*V*")&gt;0),"À arbitrer","OK"))</f>
        <v/>
      </c>
    </row>
    <row r="24" ht="48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4">
        <f>IF(B24="","",IF(AND(OR(ISNUMBER(SEARCH("S",D24)),D24="A"),OR(ISNUMBER(SEARCH("V",E24)),E24="A")),"À arbitrer","OK"))</f>
        <v/>
      </c>
      <c r="M24" s="4">
        <f>IF(B24="","",IF(AND(ISNUMBER(SEARCH("S",E24)),ISNUMBER(SEARCH("V",E24))),"À arbitrer","OK"))</f>
        <v/>
      </c>
      <c r="N24" s="4">
        <f>IF(B24="","",IF(AND(I24="A",COUNTIF(C24:H24,"*V*")&gt;0),"À arbitrer","OK"))</f>
        <v/>
      </c>
    </row>
    <row r="25" ht="48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4">
        <f>IF(B25="","",IF(AND(OR(ISNUMBER(SEARCH("S",D25)),D25="A"),OR(ISNUMBER(SEARCH("V",E25)),E25="A")),"À arbitrer","OK"))</f>
        <v/>
      </c>
      <c r="M25" s="4">
        <f>IF(B25="","",IF(AND(ISNUMBER(SEARCH("S",E25)),ISNUMBER(SEARCH("V",E25))),"À arbitrer","OK"))</f>
        <v/>
      </c>
      <c r="N25" s="4">
        <f>IF(B25="","",IF(AND(I25="A",COUNTIF(C25:H25,"*V*")&gt;0),"À arbitrer","OK"))</f>
        <v/>
      </c>
    </row>
    <row r="26" ht="48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4">
        <f>IF(B26="","",IF(AND(OR(ISNUMBER(SEARCH("S",D26)),D26="A"),OR(ISNUMBER(SEARCH("V",E26)),E26="A")),"À arbitrer","OK"))</f>
        <v/>
      </c>
      <c r="M26" s="4">
        <f>IF(B26="","",IF(AND(ISNUMBER(SEARCH("S",E26)),ISNUMBER(SEARCH("V",E26))),"À arbitrer","OK"))</f>
        <v/>
      </c>
      <c r="N26" s="4">
        <f>IF(B26="","",IF(AND(I26="A",COUNTIF(C26:H26,"*V*")&gt;0),"À arbitrer","OK"))</f>
        <v/>
      </c>
    </row>
    <row r="27" ht="48" customHeight="1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4">
        <f>IF(B27="","",IF(AND(OR(ISNUMBER(SEARCH("S",D27)),D27="A"),OR(ISNUMBER(SEARCH("V",E27)),E27="A")),"À arbitrer","OK"))</f>
        <v/>
      </c>
      <c r="M27" s="4">
        <f>IF(B27="","",IF(AND(ISNUMBER(SEARCH("S",E27)),ISNUMBER(SEARCH("V",E27))),"À arbitrer","OK"))</f>
        <v/>
      </c>
      <c r="N27" s="4">
        <f>IF(B27="","",IF(AND(I27="A",COUNTIF(C27:H27,"*V*")&gt;0),"À arbitrer","OK"))</f>
        <v/>
      </c>
    </row>
    <row r="28" ht="48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4">
        <f>IF(B28="","",IF(AND(OR(ISNUMBER(SEARCH("S",D28)),D28="A"),OR(ISNUMBER(SEARCH("V",E28)),E28="A")),"À arbitrer","OK"))</f>
        <v/>
      </c>
      <c r="M28" s="4">
        <f>IF(B28="","",IF(AND(ISNUMBER(SEARCH("S",E28)),ISNUMBER(SEARCH("V",E28))),"À arbitrer","OK"))</f>
        <v/>
      </c>
      <c r="N28" s="4">
        <f>IF(B28="","",IF(AND(I28="A",COUNTIF(C28:H28,"*V*")&gt;0),"À arbitrer","OK"))</f>
        <v/>
      </c>
    </row>
    <row r="29" ht="48" customHeight="1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4">
        <f>IF(B29="","",IF(AND(OR(ISNUMBER(SEARCH("S",D29)),D29="A"),OR(ISNUMBER(SEARCH("V",E29)),E29="A")),"À arbitrer","OK"))</f>
        <v/>
      </c>
      <c r="M29" s="4">
        <f>IF(B29="","",IF(AND(ISNUMBER(SEARCH("S",E29)),ISNUMBER(SEARCH("V",E29))),"À arbitrer","OK"))</f>
        <v/>
      </c>
      <c r="N29" s="4">
        <f>IF(B29="","",IF(AND(I29="A",COUNTIF(C29:H29,"*V*")&gt;0),"À arbitrer","OK"))</f>
        <v/>
      </c>
    </row>
    <row r="30" ht="4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4">
        <f>IF(B30="","",IF(AND(OR(ISNUMBER(SEARCH("S",D30)),D30="A"),OR(ISNUMBER(SEARCH("V",E30)),E30="A")),"À arbitrer","OK"))</f>
        <v/>
      </c>
      <c r="M30" s="4">
        <f>IF(B30="","",IF(AND(ISNUMBER(SEARCH("S",E30)),ISNUMBER(SEARCH("V",E30))),"À arbitrer","OK"))</f>
        <v/>
      </c>
      <c r="N30" s="4">
        <f>IF(B30="","",IF(AND(I30="A",COUNTIF(C30:H30,"*V*")&gt;0),"À arbitrer","OK"))</f>
        <v/>
      </c>
    </row>
    <row r="31" ht="48" customHeight="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4">
        <f>IF(B31="","",IF(AND(OR(ISNUMBER(SEARCH("S",D31)),D31="A"),OR(ISNUMBER(SEARCH("V",E31)),E31="A")),"À arbitrer","OK"))</f>
        <v/>
      </c>
      <c r="M31" s="4">
        <f>IF(B31="","",IF(AND(ISNUMBER(SEARCH("S",E31)),ISNUMBER(SEARCH("V",E31))),"À arbitrer","OK"))</f>
        <v/>
      </c>
      <c r="N31" s="4">
        <f>IF(B31="","",IF(AND(I31="A",COUNTIF(C31:H31,"*V*")&gt;0),"À arbitrer","OK"))</f>
        <v/>
      </c>
    </row>
    <row r="32" ht="48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4">
        <f>IF(B32="","",IF(AND(OR(ISNUMBER(SEARCH("S",D32)),D32="A"),OR(ISNUMBER(SEARCH("V",E32)),E32="A")),"À arbitrer","OK"))</f>
        <v/>
      </c>
      <c r="M32" s="4">
        <f>IF(B32="","",IF(AND(ISNUMBER(SEARCH("S",E32)),ISNUMBER(SEARCH("V",E32))),"À arbitrer","OK"))</f>
        <v/>
      </c>
      <c r="N32" s="4">
        <f>IF(B32="","",IF(AND(I32="A",COUNTIF(C32:H32,"*V*")&gt;0),"À arbitrer","OK"))</f>
        <v/>
      </c>
    </row>
  </sheetData>
  <autoFilter ref="A1:N32"/>
  <conditionalFormatting sqref="L2:N32">
    <cfRule type="cellIs" priority="1" operator="equal" dxfId="0">
      <formula>"À arbitrer"</formula>
    </cfRule>
  </conditionalFormatting>
  <dataValidations count="1">
    <dataValidation sqref="C2:I32" showDropDown="0" showInputMessage="0" showErrorMessage="1" allowBlank="1" errorTitle="Choisissez une valeur de la liste" error="Codes autorisés : —, L, S, V, S+V, A." type="list" errorStyle="stop">
      <formula1>"—,L,S,V,S+V,A"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8" customWidth="1" min="2" max="2"/>
    <col width="48" customWidth="1" min="3" max="3"/>
    <col width="55" customWidth="1" min="4" max="4"/>
    <col width="26" customWidth="1" min="5" max="5"/>
  </cols>
  <sheetData>
    <row r="1" ht="36" customHeight="1">
      <c r="A1" s="1" t="inlineStr">
        <is>
          <t>ID</t>
        </is>
      </c>
      <c r="B1" s="1" t="inlineStr">
        <is>
          <t>Cumul à examiner</t>
        </is>
      </c>
      <c r="C1" s="1" t="inlineStr">
        <is>
          <t>Risque illustré</t>
        </is>
      </c>
      <c r="D1" s="1" t="inlineStr">
        <is>
          <t>Traitement si le cumul est nécessaire</t>
        </is>
      </c>
      <c r="E1" s="1" t="inlineStr">
        <is>
          <t>Contrôle</t>
        </is>
      </c>
    </row>
    <row r="2" ht="60" customHeight="1">
      <c r="A2" s="2" t="inlineStr">
        <is>
          <t>I01</t>
        </is>
      </c>
      <c r="B2" s="2" t="inlineStr">
        <is>
          <t>Modifier le référentiel fournisseurs (R02 : S ou A) et valider les paiements (R03 : V ou A)</t>
        </is>
      </c>
      <c r="C2" s="2" t="inlineStr">
        <is>
          <t>Une même personne peut changer des coordonnées bancaires puis valider le paiement correspondant.</t>
        </is>
      </c>
      <c r="D2" s="2" t="inlineStr">
        <is>
          <t>Séparer les profils ; à défaut, faire revoir chaque modification de RIB par une autre personne et conserver la preuve.</t>
        </is>
      </c>
      <c r="E2" s="2" t="inlineStr">
        <is>
          <t>Matrice des droits, colonne L</t>
        </is>
      </c>
    </row>
    <row r="3" ht="60" customHeight="1">
      <c r="A3" s="3" t="inlineStr">
        <is>
          <t>I02</t>
        </is>
      </c>
      <c r="B3" s="3" t="inlineStr">
        <is>
          <t>Saisir et valider les paiements (R03 : S+V)</t>
        </is>
      </c>
      <c r="C3" s="3" t="inlineStr">
        <is>
          <t>Un paiement peut être émis sans second regard.</t>
        </is>
      </c>
      <c r="D3" s="3" t="inlineStr">
        <is>
          <t>Exiger la validation d’une autre personne, au moins au-delà d’un seuil documenté.</t>
        </is>
      </c>
      <c r="E3" s="3" t="inlineStr">
        <is>
          <t>Matrice des droits, colonne M</t>
        </is>
      </c>
    </row>
    <row r="4" ht="60" customHeight="1">
      <c r="A4" s="2" t="inlineStr">
        <is>
          <t>I03</t>
        </is>
      </c>
      <c r="B4" s="2" t="inlineStr">
        <is>
          <t>Administrer l’annuaire (R07 : A) et détenir une validation métier (V dans R01 à R06)</t>
        </is>
      </c>
      <c r="C4" s="2" t="inlineStr">
        <is>
          <t>Un administrateur peut s’attribuer un droit qu’il exerce ensuite.</t>
        </is>
      </c>
      <c r="D4" s="2" t="inlineStr">
        <is>
          <t>Compte d’administration dédié sans droit métier ; changements de groupes journalisés et revus.</t>
        </is>
      </c>
      <c r="E4" s="2" t="inlineStr">
        <is>
          <t>Matrice des droits, colonne N</t>
        </is>
      </c>
    </row>
  </sheetData>
  <autoFilter ref="A1:E4"/>
  <printOptions horizontalCentered="1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0" customWidth="1" min="2" max="2"/>
    <col width="36" customWidth="1" min="3" max="3"/>
    <col width="22" customWidth="1" min="4" max="4"/>
    <col width="22" customWidth="1" min="5" max="5"/>
    <col width="30" customWidth="1" min="6" max="6"/>
    <col width="44" customWidth="1" min="7" max="7"/>
  </cols>
  <sheetData>
    <row r="1" ht="36" customHeight="1">
      <c r="A1" s="1" t="inlineStr">
        <is>
          <t>Événement</t>
        </is>
      </c>
      <c r="B1" s="1" t="inlineStr">
        <is>
          <t>Étape</t>
        </is>
      </c>
      <c r="C1" s="1" t="inlineStr">
        <is>
          <t>Entrée</t>
        </is>
      </c>
      <c r="D1" s="1" t="inlineStr">
        <is>
          <t>Responsable</t>
        </is>
      </c>
      <c r="E1" s="1" t="inlineStr">
        <is>
          <t>Délai cible</t>
        </is>
      </c>
      <c r="F1" s="1" t="inlineStr">
        <is>
          <t>Preuve conservée</t>
        </is>
      </c>
      <c r="G1" s="1" t="inlineStr">
        <is>
          <t>Point de contrôle</t>
        </is>
      </c>
    </row>
    <row r="2" ht="60" customHeight="1">
      <c r="A2" s="2" t="inlineStr">
        <is>
          <t>Arrivée</t>
        </is>
      </c>
      <c r="B2" s="2" t="inlineStr">
        <is>
          <t>1. Annoncer l’arrivée</t>
        </is>
      </c>
      <c r="C2" s="2" t="inlineStr">
        <is>
          <t>Date d’arrivée, fonction, manager, type de contrat</t>
        </is>
      </c>
      <c r="D2" s="2" t="inlineStr">
        <is>
          <t>RH</t>
        </is>
      </c>
      <c r="E2" s="2" t="inlineStr">
        <is>
          <t>Avant l’arrivée — à fixer</t>
        </is>
      </c>
      <c r="F2" s="2" t="inlineStr">
        <is>
          <t>Demande horodatée</t>
        </is>
      </c>
      <c r="G2" s="2" t="inlineStr">
        <is>
          <t>Fonction et date d’arrivée renseignées</t>
        </is>
      </c>
    </row>
    <row r="3" ht="60" customHeight="1">
      <c r="A3" s="3" t="inlineStr">
        <is>
          <t>Arrivée</t>
        </is>
      </c>
      <c r="B3" s="3" t="inlineStr">
        <is>
          <t>2. Choisir le profil</t>
        </is>
      </c>
      <c r="C3" s="3" t="inlineStr">
        <is>
          <t>Fonction et profils de la matrice</t>
        </is>
      </c>
      <c r="D3" s="3" t="inlineStr">
        <is>
          <t>Manager</t>
        </is>
      </c>
      <c r="E3" s="3" t="inlineStr">
        <is>
          <t>À fixer</t>
        </is>
      </c>
      <c r="F3" s="3" t="inlineStr">
        <is>
          <t>Profil demandé et justification des écarts</t>
        </is>
      </c>
      <c r="G3" s="3" t="inlineStr">
        <is>
          <t>Le profil existe ; tout droit hors profil est justifié</t>
        </is>
      </c>
    </row>
    <row r="4" ht="60" customHeight="1">
      <c r="A4" s="2" t="inlineStr">
        <is>
          <t>Arrivée</t>
        </is>
      </c>
      <c r="B4" s="2" t="inlineStr">
        <is>
          <t>3. Valider les droits sensibles</t>
        </is>
      </c>
      <c r="C4" s="2" t="inlineStr">
        <is>
          <t>Ressources dont le propriétaire doit approuver l’accès</t>
        </is>
      </c>
      <c r="D4" s="2" t="inlineStr">
        <is>
          <t>Propriétaire de la ressource</t>
        </is>
      </c>
      <c r="E4" s="2" t="inlineStr">
        <is>
          <t>À fixer</t>
        </is>
      </c>
      <c r="F4" s="2" t="inlineStr">
        <is>
          <t>Décision, auteur et date</t>
        </is>
      </c>
      <c r="G4" s="2" t="inlineStr">
        <is>
          <t>Le demandeur ne valide pas sa propre demande</t>
        </is>
      </c>
    </row>
    <row r="5" ht="60" customHeight="1">
      <c r="A5" s="3" t="inlineStr">
        <is>
          <t>Arrivée</t>
        </is>
      </c>
      <c r="B5" s="3" t="inlineStr">
        <is>
          <t>4. Créer le compte et les droits</t>
        </is>
      </c>
      <c r="C5" s="3" t="inlineStr">
        <is>
          <t>Demande validée</t>
        </is>
      </c>
      <c r="D5" s="3" t="inlineStr">
        <is>
          <t>Administrateur ou équipe IT</t>
        </is>
      </c>
      <c r="E5" s="3" t="inlineStr">
        <is>
          <t>À fixer</t>
        </is>
      </c>
      <c r="F5" s="3" t="inlineStr">
        <is>
          <t>Trace de l’outil ou du ticket</t>
        </is>
      </c>
      <c r="G5" s="3" t="inlineStr">
        <is>
          <t>Droits créés = droits validés</t>
        </is>
      </c>
    </row>
    <row r="6" ht="60" customHeight="1">
      <c r="A6" s="2" t="inlineStr">
        <is>
          <t>Arrivée</t>
        </is>
      </c>
      <c r="B6" s="2" t="inlineStr">
        <is>
          <t>5. Confirmer l’accès</t>
        </is>
      </c>
      <c r="C6" s="2" t="inlineStr">
        <is>
          <t>Compte actif</t>
        </is>
      </c>
      <c r="D6" s="2" t="inlineStr">
        <is>
          <t>Manager</t>
        </is>
      </c>
      <c r="E6" s="2" t="inlineStr">
        <is>
          <t>Premier jour</t>
        </is>
      </c>
      <c r="F6" s="2" t="inlineStr">
        <is>
          <t>Confirmation</t>
        </is>
      </c>
      <c r="G6" s="2" t="inlineStr">
        <is>
          <t>Accès attendus disponibles, sans droit supplémentaire</t>
        </is>
      </c>
    </row>
    <row r="7" ht="60" customHeight="1">
      <c r="A7" s="3" t="inlineStr">
        <is>
          <t>Mobilité</t>
        </is>
      </c>
      <c r="B7" s="3" t="inlineStr">
        <is>
          <t>1. Annoncer le changement de poste</t>
        </is>
      </c>
      <c r="C7" s="3" t="inlineStr">
        <is>
          <t>Nouvelle fonction, date d’effet</t>
        </is>
      </c>
      <c r="D7" s="3" t="inlineStr">
        <is>
          <t>RH</t>
        </is>
      </c>
      <c r="E7" s="3" t="inlineStr">
        <is>
          <t>Avant la date d’effet — à fixer</t>
        </is>
      </c>
      <c r="F7" s="3" t="inlineStr">
        <is>
          <t>Demande</t>
        </is>
      </c>
      <c r="G7" s="3" t="inlineStr">
        <is>
          <t>Ancien et nouveau managers identifiés</t>
        </is>
      </c>
    </row>
    <row r="8" ht="60" customHeight="1">
      <c r="A8" s="2" t="inlineStr">
        <is>
          <t>Mobilité</t>
        </is>
      </c>
      <c r="B8" s="2" t="inlineStr">
        <is>
          <t>2. Attribuer le nouveau profil</t>
        </is>
      </c>
      <c r="C8" s="2" t="inlineStr">
        <is>
          <t>Nouveau profil</t>
        </is>
      </c>
      <c r="D8" s="2" t="inlineStr">
        <is>
          <t>Nouveau manager et propriétaires</t>
        </is>
      </c>
      <c r="E8" s="2" t="inlineStr">
        <is>
          <t>À fixer</t>
        </is>
      </c>
      <c r="F8" s="2" t="inlineStr">
        <is>
          <t>Décisions</t>
        </is>
      </c>
      <c r="G8" s="2" t="inlineStr">
        <is>
          <t>Mêmes contrôles qu’une arrivée</t>
        </is>
      </c>
    </row>
    <row r="9" ht="60" customHeight="1">
      <c r="A9" s="3" t="inlineStr">
        <is>
          <t>Mobilité</t>
        </is>
      </c>
      <c r="B9" s="3" t="inlineStr">
        <is>
          <t>3. Retirer les anciens droits</t>
        </is>
      </c>
      <c r="C9" s="3" t="inlineStr">
        <is>
          <t>Ancien profil</t>
        </is>
      </c>
      <c r="D9" s="3" t="inlineStr">
        <is>
          <t>Ancien manager et équipe IT</t>
        </is>
      </c>
      <c r="E9" s="3" t="inlineStr">
        <is>
          <t>À la date d’effet ou fin de transition fixée</t>
        </is>
      </c>
      <c r="F9" s="3" t="inlineStr">
        <is>
          <t>Trace du retrait</t>
        </is>
      </c>
      <c r="G9" s="3" t="inlineStr">
        <is>
          <t>Pas de cumul ancien + nouveau profil sans date de fin</t>
        </is>
      </c>
    </row>
    <row r="10" ht="60" customHeight="1">
      <c r="A10" s="2" t="inlineStr">
        <is>
          <t>Départ</t>
        </is>
      </c>
      <c r="B10" s="2" t="inlineStr">
        <is>
          <t>1. Annoncer le départ</t>
        </is>
      </c>
      <c r="C10" s="2" t="inlineStr">
        <is>
          <t>Date de fin</t>
        </is>
      </c>
      <c r="D10" s="2" t="inlineStr">
        <is>
          <t>RH</t>
        </is>
      </c>
      <c r="E10" s="2" t="inlineStr">
        <is>
          <t>Dès que la date est connue</t>
        </is>
      </c>
      <c r="F10" s="2" t="inlineStr">
        <is>
          <t>Demande</t>
        </is>
      </c>
      <c r="G10" s="2" t="inlineStr">
        <is>
          <t>Date de fin renseignée</t>
        </is>
      </c>
    </row>
    <row r="11" ht="60" customHeight="1">
      <c r="A11" s="3" t="inlineStr">
        <is>
          <t>Départ</t>
        </is>
      </c>
      <c r="B11" s="3" t="inlineStr">
        <is>
          <t>2. Désactiver les accès</t>
        </is>
      </c>
      <c r="C11" s="3" t="inlineStr">
        <is>
          <t>Date et heure de fin</t>
        </is>
      </c>
      <c r="D11" s="3" t="inlineStr">
        <is>
          <t>Équipe IT</t>
        </is>
      </c>
      <c r="E11" s="3" t="inlineStr">
        <is>
          <t>À fixer (jour du départ au plus tard)</t>
        </is>
      </c>
      <c r="F11" s="3" t="inlineStr">
        <is>
          <t>Trace de désactivation</t>
        </is>
      </c>
      <c r="G11" s="3" t="inlineStr">
        <is>
          <t>Comptes nominatifs, accès distants et applications SaaS inclus</t>
        </is>
      </c>
    </row>
    <row r="12" ht="60" customHeight="1">
      <c r="A12" s="2" t="inlineStr">
        <is>
          <t>Départ</t>
        </is>
      </c>
      <c r="B12" s="2" t="inlineStr">
        <is>
          <t>3. Transférer tâches et données</t>
        </is>
      </c>
      <c r="C12" s="2" t="inlineStr">
        <is>
          <t>Dossiers, validations en attente, délégations</t>
        </is>
      </c>
      <c r="D12" s="2" t="inlineStr">
        <is>
          <t>Manager</t>
        </is>
      </c>
      <c r="E12" s="2" t="inlineStr">
        <is>
          <t>Avant le départ</t>
        </is>
      </c>
      <c r="F12" s="2" t="inlineStr">
        <is>
          <t>Liste des transferts</t>
        </is>
      </c>
      <c r="G12" s="2" t="inlineStr">
        <is>
          <t>Aucune tâche de validation ne reste sans titulaire</t>
        </is>
      </c>
    </row>
    <row r="13" ht="60" customHeight="1">
      <c r="A13" s="3" t="inlineStr">
        <is>
          <t>Départ</t>
        </is>
      </c>
      <c r="B13" s="3" t="inlineStr">
        <is>
          <t>4. Supprimer ou archiver le compte</t>
        </is>
      </c>
      <c r="C13" s="3" t="inlineStr">
        <is>
          <t>Politique de conservation</t>
        </is>
      </c>
      <c r="D13" s="3" t="inlineStr">
        <is>
          <t>Équipe IT et propriétaires</t>
        </is>
      </c>
      <c r="E13" s="3" t="inlineStr">
        <is>
          <t>À fixer</t>
        </is>
      </c>
      <c r="F13" s="3" t="inlineStr">
        <is>
          <t>Trace</t>
        </is>
      </c>
      <c r="G13" s="3" t="inlineStr">
        <is>
          <t>Conforme à la politique de conservation</t>
        </is>
      </c>
    </row>
    <row r="14" ht="60" customHeight="1">
      <c r="A14" s="2" t="inlineStr">
        <is>
          <t>Prestataire</t>
        </is>
      </c>
      <c r="B14" s="2" t="inlineStr">
        <is>
          <t>Fin de mission</t>
        </is>
      </c>
      <c r="C14" s="2" t="inlineStr">
        <is>
          <t>Date de fin contractuelle</t>
        </is>
      </c>
      <c r="D14" s="2" t="inlineStr">
        <is>
          <t>Responsable du contrat</t>
        </is>
      </c>
      <c r="E14" s="2" t="inlineStr">
        <is>
          <t>À la date de fin</t>
        </is>
      </c>
      <c r="F14" s="2" t="inlineStr">
        <is>
          <t>Trace de désactivation</t>
        </is>
      </c>
      <c r="G14" s="2" t="inlineStr">
        <is>
          <t>Comptes externes créés avec une date d’expiration</t>
        </is>
      </c>
    </row>
    <row r="15" ht="60" customHeight="1">
      <c r="A15" s="3" t="inlineStr">
        <is>
          <t>Compte à privilèges</t>
        </is>
      </c>
      <c r="B15" s="3" t="inlineStr">
        <is>
          <t>Attribution et revue</t>
        </is>
      </c>
      <c r="C15" s="3" t="inlineStr">
        <is>
          <t>Besoin d’administration</t>
        </is>
      </c>
      <c r="D15" s="3" t="inlineStr">
        <is>
          <t>RSSI et propriétaire</t>
        </is>
      </c>
      <c r="E15" s="3" t="inlineStr">
        <is>
          <t>Revue plus fréquente — à fixer</t>
        </is>
      </c>
      <c r="F15" s="3" t="inlineStr">
        <is>
          <t>Décision et journal</t>
        </is>
      </c>
      <c r="G15" s="3" t="inlineStr">
        <is>
          <t>Compte dédié, double facteur, actions journalisées</t>
        </is>
      </c>
    </row>
  </sheetData>
  <autoFilter ref="A1:G15"/>
  <printOptions horizontalCentered="1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0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2" customWidth="1" min="2" max="2"/>
    <col width="34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44" customWidth="1" min="12" max="12"/>
  </cols>
  <sheetData>
    <row r="1" ht="36" customHeight="1">
      <c r="A1" s="1" t="inlineStr">
        <is>
          <t>ID</t>
        </is>
      </c>
      <c r="B1" s="1" t="inlineStr">
        <is>
          <t>Utilisateur</t>
        </is>
      </c>
      <c r="C1" s="1" t="inlineStr">
        <is>
          <t>Fonction</t>
        </is>
      </c>
      <c r="D1" s="1" t="inlineStr">
        <is>
          <t>Profil</t>
        </is>
      </c>
      <c r="E1" s="1" t="inlineStr">
        <is>
          <t>Ressource</t>
        </is>
      </c>
      <c r="F1" s="1" t="inlineStr">
        <is>
          <t>Droit actuel</t>
        </is>
      </c>
      <c r="G1" s="1" t="inlineStr">
        <is>
          <t>Propriétaire (valideur)</t>
        </is>
      </c>
      <c r="H1" s="1" t="inlineStr">
        <is>
          <t>Décision</t>
        </is>
      </c>
      <c r="I1" s="1" t="inlineStr">
        <is>
          <t>Date de décision</t>
        </is>
      </c>
      <c r="J1" s="1" t="inlineStr">
        <is>
          <t>Date d’exécution</t>
        </is>
      </c>
      <c r="K1" s="1" t="inlineStr">
        <is>
          <t>Statut</t>
        </is>
      </c>
      <c r="L1" s="1" t="inlineStr">
        <is>
          <t>Commentaire</t>
        </is>
      </c>
    </row>
    <row r="2" ht="36" customHeight="1">
      <c r="A2" s="2" t="inlineStr">
        <is>
          <t>REV-01</t>
        </is>
      </c>
      <c r="B2" s="2" t="inlineStr">
        <is>
          <t>Utilisateur 01</t>
        </is>
      </c>
      <c r="C2" s="2" t="inlineStr">
        <is>
          <t>Acheteur</t>
        </is>
      </c>
      <c r="D2" s="2" t="inlineStr">
        <is>
          <t>P02</t>
        </is>
      </c>
      <c r="E2" s="2" t="inlineStr">
        <is>
          <t>R01</t>
        </is>
      </c>
      <c r="F2" s="2" t="inlineStr">
        <is>
          <t>S</t>
        </is>
      </c>
      <c r="G2" s="2" t="inlineStr">
        <is>
          <t>Directeur achats</t>
        </is>
      </c>
      <c r="H2" s="2" t="inlineStr">
        <is>
          <t>Maintenir</t>
        </is>
      </c>
      <c r="I2" s="5" t="n">
        <v>46300</v>
      </c>
      <c r="J2" s="5" t="n"/>
      <c r="K2" s="4">
        <f>IF(B2="","",IF(H2="","À décider",IF(H2="Maintenir","Confirmé",IF(J2="","À exécuter","Exécuté"))))</f>
        <v/>
      </c>
      <c r="L2" s="2" t="inlineStr">
        <is>
          <t>Conforme au profil.</t>
        </is>
      </c>
    </row>
    <row r="3" ht="36" customHeight="1">
      <c r="A3" s="3" t="inlineStr">
        <is>
          <t>REV-02</t>
        </is>
      </c>
      <c r="B3" s="3" t="inlineStr">
        <is>
          <t>Utilisateur 02</t>
        </is>
      </c>
      <c r="C3" s="3" t="inlineStr">
        <is>
          <t>Gestionnaire paie (mobilité depuis Gestionnaire RH)</t>
        </is>
      </c>
      <c r="D3" s="3" t="inlineStr">
        <is>
          <t>P06</t>
        </is>
      </c>
      <c r="E3" s="3" t="inlineStr">
        <is>
          <t>R04</t>
        </is>
      </c>
      <c r="F3" s="3" t="inlineStr">
        <is>
          <t>S</t>
        </is>
      </c>
      <c r="G3" s="3" t="inlineStr">
        <is>
          <t>DRH</t>
        </is>
      </c>
      <c r="H3" s="3" t="inlineStr">
        <is>
          <t>Modifier</t>
        </is>
      </c>
      <c r="I3" s="6" t="n">
        <v>46300</v>
      </c>
      <c r="J3" s="6" t="n">
        <v>46302</v>
      </c>
      <c r="K3" s="4">
        <f>IF(B3="","",IF(H3="","À décider",IF(H3="Maintenir","Confirmé",IF(J3="","À exécuter","Exécuté"))))</f>
        <v/>
      </c>
      <c r="L3" s="3" t="inlineStr">
        <is>
          <t>Périmètre réduit aux salariés gérés en paie.</t>
        </is>
      </c>
    </row>
    <row r="4" ht="36" customHeight="1">
      <c r="A4" s="2" t="inlineStr">
        <is>
          <t>REV-03</t>
        </is>
      </c>
      <c r="B4" s="2" t="inlineStr">
        <is>
          <t>Utilisateur 03</t>
        </is>
      </c>
      <c r="C4" s="2" t="inlineStr">
        <is>
          <t>Prestataire — mission terminée</t>
        </is>
      </c>
      <c r="D4" s="2" t="inlineStr">
        <is>
          <t>—</t>
        </is>
      </c>
      <c r="E4" s="2" t="inlineStr">
        <is>
          <t>R05</t>
        </is>
      </c>
      <c r="F4" s="2" t="inlineStr">
        <is>
          <t>S</t>
        </is>
      </c>
      <c r="G4" s="2" t="inlineStr">
        <is>
          <t>Directeur achats</t>
        </is>
      </c>
      <c r="H4" s="2" t="inlineStr">
        <is>
          <t>Retirer</t>
        </is>
      </c>
      <c r="I4" s="5" t="n">
        <v>46301</v>
      </c>
      <c r="J4" s="5" t="n"/>
      <c r="K4" s="4">
        <f>IF(B4="","",IF(H4="","À décider",IF(H4="Maintenir","Confirmé",IF(J4="","À exécuter","Exécuté"))))</f>
        <v/>
      </c>
      <c r="L4" s="2" t="inlineStr">
        <is>
          <t>Compte externe sans date d’expiration.</t>
        </is>
      </c>
    </row>
    <row r="5" ht="36" customHeight="1">
      <c r="A5" s="3" t="inlineStr">
        <is>
          <t>REV-04</t>
        </is>
      </c>
      <c r="B5" s="3" t="inlineStr">
        <is>
          <t>Utilisateur 04</t>
        </is>
      </c>
      <c r="C5" s="3" t="inlineStr">
        <is>
          <t>Comptable fournisseurs</t>
        </is>
      </c>
      <c r="D5" s="3" t="inlineStr">
        <is>
          <t>P04</t>
        </is>
      </c>
      <c r="E5" s="3" t="inlineStr">
        <is>
          <t>R03</t>
        </is>
      </c>
      <c r="F5" s="3" t="inlineStr">
        <is>
          <t>S</t>
        </is>
      </c>
      <c r="G5" s="3" t="inlineStr">
        <is>
          <t>Directeur financier</t>
        </is>
      </c>
      <c r="H5" s="3" t="n"/>
      <c r="I5" s="6" t="n"/>
      <c r="J5" s="6" t="n"/>
      <c r="K5" s="4">
        <f>IF(B5="","",IF(H5="","À décider",IF(H5="Maintenir","Confirmé",IF(J5="","À exécuter","Exécuté"))))</f>
        <v/>
      </c>
      <c r="L5" s="3" t="inlineStr">
        <is>
          <t>En attente du propriétaire.</t>
        </is>
      </c>
    </row>
    <row r="6" ht="36" customHeight="1">
      <c r="A6" s="2" t="inlineStr">
        <is>
          <t>REV-05</t>
        </is>
      </c>
      <c r="B6" s="2" t="inlineStr">
        <is>
          <t>Utilisateur 05</t>
        </is>
      </c>
      <c r="C6" s="2" t="inlineStr">
        <is>
          <t>Responsable comptable</t>
        </is>
      </c>
      <c r="D6" s="2" t="inlineStr">
        <is>
          <t>P10</t>
        </is>
      </c>
      <c r="E6" s="2" t="inlineStr">
        <is>
          <t>R03</t>
        </is>
      </c>
      <c r="F6" s="2" t="inlineStr">
        <is>
          <t>V</t>
        </is>
      </c>
      <c r="G6" s="2" t="inlineStr">
        <is>
          <t>Directeur financier</t>
        </is>
      </c>
      <c r="H6" s="2" t="inlineStr">
        <is>
          <t>Modifier</t>
        </is>
      </c>
      <c r="I6" s="5" t="n">
        <v>46301</v>
      </c>
      <c r="J6" s="5" t="n">
        <v>46304</v>
      </c>
      <c r="K6" s="4">
        <f>IF(B6="","",IF(H6="","À décider",IF(H6="Maintenir","Confirmé",IF(J6="","À exécuter","Exécuté"))))</f>
        <v/>
      </c>
      <c r="L6" s="2" t="inlineStr">
        <is>
          <t>Cumul I01 : validation des paiements transférée au trésorier.</t>
        </is>
      </c>
    </row>
    <row r="7" ht="36" customHeight="1">
      <c r="A7" s="3" t="inlineStr">
        <is>
          <t>REV-06</t>
        </is>
      </c>
      <c r="B7" s="3" t="inlineStr">
        <is>
          <t>Utilisateur 06</t>
        </is>
      </c>
      <c r="C7" s="3" t="inlineStr">
        <is>
          <t>Manager d’équipe</t>
        </is>
      </c>
      <c r="D7" s="3" t="inlineStr">
        <is>
          <t>P07</t>
        </is>
      </c>
      <c r="E7" s="3" t="inlineStr">
        <is>
          <t>R04</t>
        </is>
      </c>
      <c r="F7" s="3" t="inlineStr">
        <is>
          <t>L</t>
        </is>
      </c>
      <c r="G7" s="3" t="inlineStr">
        <is>
          <t>DRH</t>
        </is>
      </c>
      <c r="H7" s="3" t="inlineStr">
        <is>
          <t>Maintenir</t>
        </is>
      </c>
      <c r="I7" s="6" t="n">
        <v>46302</v>
      </c>
      <c r="J7" s="6" t="n"/>
      <c r="K7" s="4">
        <f>IF(B7="","",IF(H7="","À décider",IF(H7="Maintenir","Confirmé",IF(J7="","À exécuter","Exécuté"))))</f>
        <v/>
      </c>
      <c r="L7" s="3" t="inlineStr">
        <is>
          <t>Lecture limitée à son équipe.</t>
        </is>
      </c>
    </row>
    <row r="8" ht="36" customHeight="1">
      <c r="A8" s="2" t="inlineStr">
        <is>
          <t>REV-07</t>
        </is>
      </c>
      <c r="B8" s="2" t="inlineStr">
        <is>
          <t>Utilisateur 07</t>
        </is>
      </c>
      <c r="C8" s="2" t="inlineStr">
        <is>
          <t>Ancien acheteur parti</t>
        </is>
      </c>
      <c r="D8" s="2" t="inlineStr">
        <is>
          <t>P02</t>
        </is>
      </c>
      <c r="E8" s="2" t="inlineStr">
        <is>
          <t>R01</t>
        </is>
      </c>
      <c r="F8" s="2" t="inlineStr">
        <is>
          <t>S</t>
        </is>
      </c>
      <c r="G8" s="2" t="inlineStr">
        <is>
          <t>Directeur achats</t>
        </is>
      </c>
      <c r="H8" s="2" t="inlineStr">
        <is>
          <t>Retirer</t>
        </is>
      </c>
      <c r="I8" s="5" t="n">
        <v>46302</v>
      </c>
      <c r="J8" s="5" t="n">
        <v>46302</v>
      </c>
      <c r="K8" s="4">
        <f>IF(B8="","",IF(H8="","À décider",IF(H8="Maintenir","Confirmé",IF(J8="","À exécuter","Exécuté"))))</f>
        <v/>
      </c>
      <c r="L8" s="2" t="inlineStr">
        <is>
          <t>Départ non répercuté sur l’ERP.</t>
        </is>
      </c>
    </row>
    <row r="9" ht="36" customHeight="1">
      <c r="A9" s="3" t="inlineStr">
        <is>
          <t>REV-08</t>
        </is>
      </c>
      <c r="B9" s="3" t="inlineStr">
        <is>
          <t>Utilisateur 08</t>
        </is>
      </c>
      <c r="C9" s="3" t="inlineStr">
        <is>
          <t>Administrateur annuaire</t>
        </is>
      </c>
      <c r="D9" s="3" t="inlineStr">
        <is>
          <t>P09</t>
        </is>
      </c>
      <c r="E9" s="3" t="inlineStr">
        <is>
          <t>R07</t>
        </is>
      </c>
      <c r="F9" s="3" t="inlineStr">
        <is>
          <t>A</t>
        </is>
      </c>
      <c r="G9" s="3" t="inlineStr">
        <is>
          <t>RSSI</t>
        </is>
      </c>
      <c r="H9" s="3" t="inlineStr">
        <is>
          <t>Maintenir</t>
        </is>
      </c>
      <c r="I9" s="6" t="n">
        <v>46303</v>
      </c>
      <c r="J9" s="6" t="n"/>
      <c r="K9" s="4">
        <f>IF(B9="","",IF(H9="","À décider",IF(H9="Maintenir","Confirmé",IF(J9="","À exécuter","Exécuté"))))</f>
        <v/>
      </c>
      <c r="L9" s="3" t="inlineStr">
        <is>
          <t>Compte d’administration dédié.</t>
        </is>
      </c>
    </row>
    <row r="10" ht="36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5" t="n"/>
      <c r="J10" s="5" t="n"/>
      <c r="K10" s="4">
        <f>IF(B10="","",IF(H10="","À décider",IF(H10="Maintenir","Confirmé",IF(J10="","À exécuter","Exécuté"))))</f>
        <v/>
      </c>
      <c r="L10" s="2" t="n"/>
    </row>
    <row r="11" ht="36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6" t="n"/>
      <c r="J11" s="6" t="n"/>
      <c r="K11" s="4">
        <f>IF(B11="","",IF(H11="","À décider",IF(H11="Maintenir","Confirmé",IF(J11="","À exécuter","Exécuté"))))</f>
        <v/>
      </c>
      <c r="L11" s="3" t="n"/>
    </row>
    <row r="12" ht="36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5" t="n"/>
      <c r="J12" s="5" t="n"/>
      <c r="K12" s="4">
        <f>IF(B12="","",IF(H12="","À décider",IF(H12="Maintenir","Confirmé",IF(J12="","À exécuter","Exécuté"))))</f>
        <v/>
      </c>
      <c r="L12" s="2" t="n"/>
    </row>
    <row r="13" ht="36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6" t="n"/>
      <c r="J13" s="6" t="n"/>
      <c r="K13" s="4">
        <f>IF(B13="","",IF(H13="","À décider",IF(H13="Maintenir","Confirmé",IF(J13="","À exécuter","Exécuté"))))</f>
        <v/>
      </c>
      <c r="L13" s="3" t="n"/>
    </row>
    <row r="14" ht="36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5" t="n"/>
      <c r="J14" s="5" t="n"/>
      <c r="K14" s="4">
        <f>IF(B14="","",IF(H14="","À décider",IF(H14="Maintenir","Confirmé",IF(J14="","À exécuter","Exécuté"))))</f>
        <v/>
      </c>
      <c r="L14" s="2" t="n"/>
    </row>
    <row r="15" ht="36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6" t="n"/>
      <c r="J15" s="6" t="n"/>
      <c r="K15" s="4">
        <f>IF(B15="","",IF(H15="","À décider",IF(H15="Maintenir","Confirmé",IF(J15="","À exécuter","Exécuté"))))</f>
        <v/>
      </c>
      <c r="L15" s="3" t="n"/>
    </row>
    <row r="16" ht="36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5" t="n"/>
      <c r="J16" s="5" t="n"/>
      <c r="K16" s="4">
        <f>IF(B16="","",IF(H16="","À décider",IF(H16="Maintenir","Confirmé",IF(J16="","À exécuter","Exécuté"))))</f>
        <v/>
      </c>
      <c r="L16" s="2" t="n"/>
    </row>
    <row r="17" ht="36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6" t="n"/>
      <c r="J17" s="6" t="n"/>
      <c r="K17" s="4">
        <f>IF(B17="","",IF(H17="","À décider",IF(H17="Maintenir","Confirmé",IF(J17="","À exécuter","Exécuté"))))</f>
        <v/>
      </c>
      <c r="L17" s="3" t="n"/>
    </row>
    <row r="18" ht="36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5" t="n"/>
      <c r="J18" s="5" t="n"/>
      <c r="K18" s="4">
        <f>IF(B18="","",IF(H18="","À décider",IF(H18="Maintenir","Confirmé",IF(J18="","À exécuter","Exécuté"))))</f>
        <v/>
      </c>
      <c r="L18" s="2" t="n"/>
    </row>
    <row r="19" ht="36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6" t="n"/>
      <c r="J19" s="6" t="n"/>
      <c r="K19" s="4">
        <f>IF(B19="","",IF(H19="","À décider",IF(H19="Maintenir","Confirmé",IF(J19="","À exécuter","Exécuté"))))</f>
        <v/>
      </c>
      <c r="L19" s="3" t="n"/>
    </row>
    <row r="20" ht="36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5" t="n"/>
      <c r="J20" s="5" t="n"/>
      <c r="K20" s="4">
        <f>IF(B20="","",IF(H20="","À décider",IF(H20="Maintenir","Confirmé",IF(J20="","À exécuter","Exécuté"))))</f>
        <v/>
      </c>
      <c r="L20" s="2" t="n"/>
    </row>
    <row r="21" ht="36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6" t="n"/>
      <c r="J21" s="6" t="n"/>
      <c r="K21" s="4">
        <f>IF(B21="","",IF(H21="","À décider",IF(H21="Maintenir","Confirmé",IF(J21="","À exécuter","Exécuté"))))</f>
        <v/>
      </c>
      <c r="L21" s="3" t="n"/>
    </row>
    <row r="22" ht="36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5" t="n"/>
      <c r="J22" s="5" t="n"/>
      <c r="K22" s="4">
        <f>IF(B22="","",IF(H22="","À décider",IF(H22="Maintenir","Confirmé",IF(J22="","À exécuter","Exécuté"))))</f>
        <v/>
      </c>
      <c r="L22" s="2" t="n"/>
    </row>
    <row r="23" ht="36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6" t="n"/>
      <c r="J23" s="6" t="n"/>
      <c r="K23" s="4">
        <f>IF(B23="","",IF(H23="","À décider",IF(H23="Maintenir","Confirmé",IF(J23="","À exécuter","Exécuté"))))</f>
        <v/>
      </c>
      <c r="L23" s="3" t="n"/>
    </row>
    <row r="24" ht="36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5" t="n"/>
      <c r="J24" s="5" t="n"/>
      <c r="K24" s="4">
        <f>IF(B24="","",IF(H24="","À décider",IF(H24="Maintenir","Confirmé",IF(J24="","À exécuter","Exécuté"))))</f>
        <v/>
      </c>
      <c r="L24" s="2" t="n"/>
    </row>
    <row r="25" ht="36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6" t="n"/>
      <c r="J25" s="6" t="n"/>
      <c r="K25" s="4">
        <f>IF(B25="","",IF(H25="","À décider",IF(H25="Maintenir","Confirmé",IF(J25="","À exécuter","Exécuté"))))</f>
        <v/>
      </c>
      <c r="L25" s="3" t="n"/>
    </row>
    <row r="26" ht="36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5" t="n"/>
      <c r="J26" s="5" t="n"/>
      <c r="K26" s="4">
        <f>IF(B26="","",IF(H26="","À décider",IF(H26="Maintenir","Confirmé",IF(J26="","À exécuter","Exécuté"))))</f>
        <v/>
      </c>
      <c r="L26" s="2" t="n"/>
    </row>
    <row r="27" ht="36" customHeight="1">
      <c r="A27" s="3" t="n"/>
      <c r="B27" s="3" t="n"/>
      <c r="C27" s="3" t="n"/>
      <c r="D27" s="3" t="n"/>
      <c r="E27" s="3" t="n"/>
      <c r="F27" s="3" t="n"/>
      <c r="G27" s="3" t="n"/>
      <c r="H27" s="3" t="n"/>
      <c r="I27" s="6" t="n"/>
      <c r="J27" s="6" t="n"/>
      <c r="K27" s="4">
        <f>IF(B27="","",IF(H27="","À décider",IF(H27="Maintenir","Confirmé",IF(J27="","À exécuter","Exécuté"))))</f>
        <v/>
      </c>
      <c r="L27" s="3" t="n"/>
    </row>
    <row r="28" ht="36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5" t="n"/>
      <c r="J28" s="5" t="n"/>
      <c r="K28" s="4">
        <f>IF(B28="","",IF(H28="","À décider",IF(H28="Maintenir","Confirmé",IF(J28="","À exécuter","Exécuté"))))</f>
        <v/>
      </c>
      <c r="L28" s="2" t="n"/>
    </row>
    <row r="29" ht="36" customHeight="1">
      <c r="A29" s="3" t="n"/>
      <c r="B29" s="3" t="n"/>
      <c r="C29" s="3" t="n"/>
      <c r="D29" s="3" t="n"/>
      <c r="E29" s="3" t="n"/>
      <c r="F29" s="3" t="n"/>
      <c r="G29" s="3" t="n"/>
      <c r="H29" s="3" t="n"/>
      <c r="I29" s="6" t="n"/>
      <c r="J29" s="6" t="n"/>
      <c r="K29" s="4">
        <f>IF(B29="","",IF(H29="","À décider",IF(H29="Maintenir","Confirmé",IF(J29="","À exécuter","Exécuté"))))</f>
        <v/>
      </c>
      <c r="L29" s="3" t="n"/>
    </row>
    <row r="30" ht="36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5" t="n"/>
      <c r="J30" s="5" t="n"/>
      <c r="K30" s="4">
        <f>IF(B30="","",IF(H30="","À décider",IF(H30="Maintenir","Confirmé",IF(J30="","À exécuter","Exécuté"))))</f>
        <v/>
      </c>
      <c r="L30" s="2" t="n"/>
    </row>
    <row r="31" ht="36" customHeight="1">
      <c r="A31" s="3" t="n"/>
      <c r="B31" s="3" t="n"/>
      <c r="C31" s="3" t="n"/>
      <c r="D31" s="3" t="n"/>
      <c r="E31" s="3" t="n"/>
      <c r="F31" s="3" t="n"/>
      <c r="G31" s="3" t="n"/>
      <c r="H31" s="3" t="n"/>
      <c r="I31" s="6" t="n"/>
      <c r="J31" s="6" t="n"/>
      <c r="K31" s="4">
        <f>IF(B31="","",IF(H31="","À décider",IF(H31="Maintenir","Confirmé",IF(J31="","À exécuter","Exécuté"))))</f>
        <v/>
      </c>
      <c r="L31" s="3" t="n"/>
    </row>
    <row r="32" ht="36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5" t="n"/>
      <c r="J32" s="5" t="n"/>
      <c r="K32" s="4">
        <f>IF(B32="","",IF(H32="","À décider",IF(H32="Maintenir","Confirmé",IF(J32="","À exécuter","Exécuté"))))</f>
        <v/>
      </c>
      <c r="L32" s="2" t="n"/>
    </row>
    <row r="33" ht="36" customHeight="1">
      <c r="A33" s="3" t="n"/>
      <c r="B33" s="3" t="n"/>
      <c r="C33" s="3" t="n"/>
      <c r="D33" s="3" t="n"/>
      <c r="E33" s="3" t="n"/>
      <c r="F33" s="3" t="n"/>
      <c r="G33" s="3" t="n"/>
      <c r="H33" s="3" t="n"/>
      <c r="I33" s="6" t="n"/>
      <c r="J33" s="6" t="n"/>
      <c r="K33" s="4">
        <f>IF(B33="","",IF(H33="","À décider",IF(H33="Maintenir","Confirmé",IF(J33="","À exécuter","Exécuté"))))</f>
        <v/>
      </c>
      <c r="L33" s="3" t="n"/>
    </row>
    <row r="34" ht="36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5" t="n"/>
      <c r="J34" s="5" t="n"/>
      <c r="K34" s="4">
        <f>IF(B34="","",IF(H34="","À décider",IF(H34="Maintenir","Confirmé",IF(J34="","À exécuter","Exécuté"))))</f>
        <v/>
      </c>
      <c r="L34" s="2" t="n"/>
    </row>
    <row r="35" ht="36" customHeight="1">
      <c r="A35" s="3" t="n"/>
      <c r="B35" s="3" t="n"/>
      <c r="C35" s="3" t="n"/>
      <c r="D35" s="3" t="n"/>
      <c r="E35" s="3" t="n"/>
      <c r="F35" s="3" t="n"/>
      <c r="G35" s="3" t="n"/>
      <c r="H35" s="3" t="n"/>
      <c r="I35" s="6" t="n"/>
      <c r="J35" s="6" t="n"/>
      <c r="K35" s="4">
        <f>IF(B35="","",IF(H35="","À décider",IF(H35="Maintenir","Confirmé",IF(J35="","À exécuter","Exécuté"))))</f>
        <v/>
      </c>
      <c r="L35" s="3" t="n"/>
    </row>
    <row r="36" ht="36" customHeight="1">
      <c r="A36" s="2" t="n"/>
      <c r="B36" s="2" t="n"/>
      <c r="C36" s="2" t="n"/>
      <c r="D36" s="2" t="n"/>
      <c r="E36" s="2" t="n"/>
      <c r="F36" s="2" t="n"/>
      <c r="G36" s="2" t="n"/>
      <c r="H36" s="2" t="n"/>
      <c r="I36" s="5" t="n"/>
      <c r="J36" s="5" t="n"/>
      <c r="K36" s="4">
        <f>IF(B36="","",IF(H36="","À décider",IF(H36="Maintenir","Confirmé",IF(J36="","À exécuter","Exécuté"))))</f>
        <v/>
      </c>
      <c r="L36" s="2" t="n"/>
    </row>
    <row r="37" ht="36" customHeight="1">
      <c r="A37" s="3" t="n"/>
      <c r="B37" s="3" t="n"/>
      <c r="C37" s="3" t="n"/>
      <c r="D37" s="3" t="n"/>
      <c r="E37" s="3" t="n"/>
      <c r="F37" s="3" t="n"/>
      <c r="G37" s="3" t="n"/>
      <c r="H37" s="3" t="n"/>
      <c r="I37" s="6" t="n"/>
      <c r="J37" s="6" t="n"/>
      <c r="K37" s="4">
        <f>IF(B37="","",IF(H37="","À décider",IF(H37="Maintenir","Confirmé",IF(J37="","À exécuter","Exécuté"))))</f>
        <v/>
      </c>
      <c r="L37" s="3" t="n"/>
    </row>
    <row r="38" ht="36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5" t="n"/>
      <c r="J38" s="5" t="n"/>
      <c r="K38" s="4">
        <f>IF(B38="","",IF(H38="","À décider",IF(H38="Maintenir","Confirmé",IF(J38="","À exécuter","Exécuté"))))</f>
        <v/>
      </c>
      <c r="L38" s="2" t="n"/>
    </row>
    <row r="39" ht="36" customHeight="1">
      <c r="A39" s="3" t="n"/>
      <c r="B39" s="3" t="n"/>
      <c r="C39" s="3" t="n"/>
      <c r="D39" s="3" t="n"/>
      <c r="E39" s="3" t="n"/>
      <c r="F39" s="3" t="n"/>
      <c r="G39" s="3" t="n"/>
      <c r="H39" s="3" t="n"/>
      <c r="I39" s="6" t="n"/>
      <c r="J39" s="6" t="n"/>
      <c r="K39" s="4">
        <f>IF(B39="","",IF(H39="","À décider",IF(H39="Maintenir","Confirmé",IF(J39="","À exécuter","Exécuté"))))</f>
        <v/>
      </c>
      <c r="L39" s="3" t="n"/>
    </row>
    <row r="40" ht="36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5" t="n"/>
      <c r="J40" s="5" t="n"/>
      <c r="K40" s="4">
        <f>IF(B40="","",IF(H40="","À décider",IF(H40="Maintenir","Confirmé",IF(J40="","À exécuter","Exécuté"))))</f>
        <v/>
      </c>
      <c r="L40" s="2" t="n"/>
    </row>
    <row r="41" ht="36" customHeight="1">
      <c r="A41" s="3" t="n"/>
      <c r="B41" s="3" t="n"/>
      <c r="C41" s="3" t="n"/>
      <c r="D41" s="3" t="n"/>
      <c r="E41" s="3" t="n"/>
      <c r="F41" s="3" t="n"/>
      <c r="G41" s="3" t="n"/>
      <c r="H41" s="3" t="n"/>
      <c r="I41" s="6" t="n"/>
      <c r="J41" s="6" t="n"/>
      <c r="K41" s="4">
        <f>IF(B41="","",IF(H41="","À décider",IF(H41="Maintenir","Confirmé",IF(J41="","À exécuter","Exécuté"))))</f>
        <v/>
      </c>
      <c r="L41" s="3" t="n"/>
    </row>
    <row r="42" ht="36" customHeight="1">
      <c r="A42" s="2" t="n"/>
      <c r="B42" s="2" t="n"/>
      <c r="C42" s="2" t="n"/>
      <c r="D42" s="2" t="n"/>
      <c r="E42" s="2" t="n"/>
      <c r="F42" s="2" t="n"/>
      <c r="G42" s="2" t="n"/>
      <c r="H42" s="2" t="n"/>
      <c r="I42" s="5" t="n"/>
      <c r="J42" s="5" t="n"/>
      <c r="K42" s="4">
        <f>IF(B42="","",IF(H42="","À décider",IF(H42="Maintenir","Confirmé",IF(J42="","À exécuter","Exécuté"))))</f>
        <v/>
      </c>
      <c r="L42" s="2" t="n"/>
    </row>
    <row r="43" ht="36" customHeight="1">
      <c r="A43" s="3" t="n"/>
      <c r="B43" s="3" t="n"/>
      <c r="C43" s="3" t="n"/>
      <c r="D43" s="3" t="n"/>
      <c r="E43" s="3" t="n"/>
      <c r="F43" s="3" t="n"/>
      <c r="G43" s="3" t="n"/>
      <c r="H43" s="3" t="n"/>
      <c r="I43" s="6" t="n"/>
      <c r="J43" s="6" t="n"/>
      <c r="K43" s="4">
        <f>IF(B43="","",IF(H43="","À décider",IF(H43="Maintenir","Confirmé",IF(J43="","À exécuter","Exécuté"))))</f>
        <v/>
      </c>
      <c r="L43" s="3" t="n"/>
    </row>
    <row r="44" ht="36" customHeight="1">
      <c r="A44" s="2" t="n"/>
      <c r="B44" s="2" t="n"/>
      <c r="C44" s="2" t="n"/>
      <c r="D44" s="2" t="n"/>
      <c r="E44" s="2" t="n"/>
      <c r="F44" s="2" t="n"/>
      <c r="G44" s="2" t="n"/>
      <c r="H44" s="2" t="n"/>
      <c r="I44" s="5" t="n"/>
      <c r="J44" s="5" t="n"/>
      <c r="K44" s="4">
        <f>IF(B44="","",IF(H44="","À décider",IF(H44="Maintenir","Confirmé",IF(J44="","À exécuter","Exécuté"))))</f>
        <v/>
      </c>
      <c r="L44" s="2" t="n"/>
    </row>
    <row r="45" ht="36" customHeight="1">
      <c r="A45" s="3" t="n"/>
      <c r="B45" s="3" t="n"/>
      <c r="C45" s="3" t="n"/>
      <c r="D45" s="3" t="n"/>
      <c r="E45" s="3" t="n"/>
      <c r="F45" s="3" t="n"/>
      <c r="G45" s="3" t="n"/>
      <c r="H45" s="3" t="n"/>
      <c r="I45" s="6" t="n"/>
      <c r="J45" s="6" t="n"/>
      <c r="K45" s="4">
        <f>IF(B45="","",IF(H45="","À décider",IF(H45="Maintenir","Confirmé",IF(J45="","À exécuter","Exécuté"))))</f>
        <v/>
      </c>
      <c r="L45" s="3" t="n"/>
    </row>
    <row r="46" ht="36" customHeight="1">
      <c r="A46" s="2" t="n"/>
      <c r="B46" s="2" t="n"/>
      <c r="C46" s="2" t="n"/>
      <c r="D46" s="2" t="n"/>
      <c r="E46" s="2" t="n"/>
      <c r="F46" s="2" t="n"/>
      <c r="G46" s="2" t="n"/>
      <c r="H46" s="2" t="n"/>
      <c r="I46" s="5" t="n"/>
      <c r="J46" s="5" t="n"/>
      <c r="K46" s="4">
        <f>IF(B46="","",IF(H46="","À décider",IF(H46="Maintenir","Confirmé",IF(J46="","À exécuter","Exécuté"))))</f>
        <v/>
      </c>
      <c r="L46" s="2" t="n"/>
    </row>
    <row r="47" ht="36" customHeight="1">
      <c r="A47" s="3" t="n"/>
      <c r="B47" s="3" t="n"/>
      <c r="C47" s="3" t="n"/>
      <c r="D47" s="3" t="n"/>
      <c r="E47" s="3" t="n"/>
      <c r="F47" s="3" t="n"/>
      <c r="G47" s="3" t="n"/>
      <c r="H47" s="3" t="n"/>
      <c r="I47" s="6" t="n"/>
      <c r="J47" s="6" t="n"/>
      <c r="K47" s="4">
        <f>IF(B47="","",IF(H47="","À décider",IF(H47="Maintenir","Confirmé",IF(J47="","À exécuter","Exécuté"))))</f>
        <v/>
      </c>
      <c r="L47" s="3" t="n"/>
    </row>
    <row r="48" ht="36" customHeight="1">
      <c r="A48" s="2" t="n"/>
      <c r="B48" s="2" t="n"/>
      <c r="C48" s="2" t="n"/>
      <c r="D48" s="2" t="n"/>
      <c r="E48" s="2" t="n"/>
      <c r="F48" s="2" t="n"/>
      <c r="G48" s="2" t="n"/>
      <c r="H48" s="2" t="n"/>
      <c r="I48" s="5" t="n"/>
      <c r="J48" s="5" t="n"/>
      <c r="K48" s="4">
        <f>IF(B48="","",IF(H48="","À décider",IF(H48="Maintenir","Confirmé",IF(J48="","À exécuter","Exécuté"))))</f>
        <v/>
      </c>
      <c r="L48" s="2" t="n"/>
    </row>
    <row r="49" ht="36" customHeight="1">
      <c r="A49" s="3" t="n"/>
      <c r="B49" s="3" t="n"/>
      <c r="C49" s="3" t="n"/>
      <c r="D49" s="3" t="n"/>
      <c r="E49" s="3" t="n"/>
      <c r="F49" s="3" t="n"/>
      <c r="G49" s="3" t="n"/>
      <c r="H49" s="3" t="n"/>
      <c r="I49" s="6" t="n"/>
      <c r="J49" s="6" t="n"/>
      <c r="K49" s="4">
        <f>IF(B49="","",IF(H49="","À décider",IF(H49="Maintenir","Confirmé",IF(J49="","À exécuter","Exécuté"))))</f>
        <v/>
      </c>
      <c r="L49" s="3" t="n"/>
    </row>
    <row r="50" ht="36" customHeight="1">
      <c r="A50" s="2" t="n"/>
      <c r="B50" s="2" t="n"/>
      <c r="C50" s="2" t="n"/>
      <c r="D50" s="2" t="n"/>
      <c r="E50" s="2" t="n"/>
      <c r="F50" s="2" t="n"/>
      <c r="G50" s="2" t="n"/>
      <c r="H50" s="2" t="n"/>
      <c r="I50" s="5" t="n"/>
      <c r="J50" s="5" t="n"/>
      <c r="K50" s="4">
        <f>IF(B50="","",IF(H50="","À décider",IF(H50="Maintenir","Confirmé",IF(J50="","À exécuter","Exécuté"))))</f>
        <v/>
      </c>
      <c r="L50" s="2" t="n"/>
    </row>
  </sheetData>
  <autoFilter ref="A1:L50"/>
  <conditionalFormatting sqref="K2:K50">
    <cfRule type="cellIs" priority="1" operator="equal" dxfId="0">
      <formula>"À exécuter"</formula>
    </cfRule>
    <cfRule type="cellIs" priority="2" operator="equal" dxfId="0">
      <formula>"À décider"</formula>
    </cfRule>
  </conditionalFormatting>
  <dataValidations count="2">
    <dataValidation sqref="H2:H50" showDropDown="0" showInputMessage="0" showErrorMessage="1" allowBlank="1" errorTitle="Choisissez une valeur de la liste" error="Utilisez une valeur proposée pour conserver des calculs cohérents." type="list" errorStyle="stop">
      <formula1>"Maintenir,Modifier,Retirer"</formula1>
    </dataValidation>
    <dataValidation sqref="F2:F50" showDropDown="0" showInputMessage="0" showErrorMessage="1" allowBlank="1" errorTitle="Choisissez une valeur de la liste" error="Codes autorisés : —, L, S, V, S+V, A." type="list" errorStyle="stop">
      <formula1>"—,L,S,V,S+V,A"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4" customWidth="1" min="2" max="2"/>
    <col width="70" customWidth="1" min="3" max="3"/>
  </cols>
  <sheetData>
    <row r="1" ht="36" customHeight="1">
      <c r="A1" s="1" t="inlineStr">
        <is>
          <t>Indicateur</t>
        </is>
      </c>
      <c r="B1" s="1" t="inlineStr">
        <is>
          <t>Valeur</t>
        </is>
      </c>
      <c r="C1" s="1" t="inlineStr">
        <is>
          <t>Lecture</t>
        </is>
      </c>
    </row>
    <row r="2" ht="32" customHeight="1">
      <c r="A2" s="2" t="inlineStr">
        <is>
          <t>Droits soumis à la revue</t>
        </is>
      </c>
      <c r="B2" s="4">
        <f>COUNTA('Revue des accès'!B2:B50)</f>
        <v/>
      </c>
      <c r="C2" s="2" t="inlineStr">
        <is>
          <t>Lignes renseignées dans Revue des accès.</t>
        </is>
      </c>
    </row>
    <row r="3" ht="32" customHeight="1">
      <c r="A3" s="3" t="inlineStr">
        <is>
          <t>Décisions prises</t>
        </is>
      </c>
      <c r="B3" s="4">
        <f>COUNTIFS('Revue des accès'!B2:B50,"&lt;&gt;",'Revue des accès'!H2:H50,"&lt;&gt;")</f>
        <v/>
      </c>
      <c r="C3" s="3" t="inlineStr">
        <is>
          <t>Maintenir, Modifier ou Retirer.</t>
        </is>
      </c>
    </row>
    <row r="4" ht="32" customHeight="1">
      <c r="A4" s="2" t="inlineStr">
        <is>
          <t>Avancement de la revue</t>
        </is>
      </c>
      <c r="B4" s="7">
        <f>IF(B2=0,"",B3/B2)</f>
        <v/>
      </c>
      <c r="C4" s="2" t="inlineStr">
        <is>
          <t>Décisions prises / droits soumis.</t>
        </is>
      </c>
    </row>
    <row r="5" ht="32" customHeight="1">
      <c r="A5" s="3" t="inlineStr">
        <is>
          <t>Retraits décidés</t>
        </is>
      </c>
      <c r="B5" s="4">
        <f>COUNTIF('Revue des accès'!H2:H50,"Retirer")</f>
        <v/>
      </c>
      <c r="C5" s="3" t="inlineStr">
        <is>
          <t>Droits jugés inutiles ou injustifiés.</t>
        </is>
      </c>
    </row>
    <row r="6" ht="32" customHeight="1">
      <c r="A6" s="2" t="inlineStr">
        <is>
          <t>Modifications ou retraits non exécutés</t>
        </is>
      </c>
      <c r="B6" s="4">
        <f>COUNTIF('Revue des accès'!K2:K50,"À exécuter")</f>
        <v/>
      </c>
      <c r="C6" s="2" t="inlineStr">
        <is>
          <t>Décisions sans date d’exécution : la revue n’est pas terminée.</t>
        </is>
      </c>
    </row>
    <row r="7" ht="32" customHeight="1">
      <c r="A7" s="3" t="inlineStr">
        <is>
          <t>Délai moyen décision → exécution (jours)</t>
        </is>
      </c>
      <c r="B7" s="8">
        <f>IFERROR(SUMPRODUCT(('Revue des accès'!J2:J50&lt;&gt;"")*('Revue des accès'!I2:I50&lt;&gt;"")*('Revue des accès'!J2:J50-'Revue des accès'!I2:I50))/SUMPRODUCT(('Revue des accès'!J2:J50&lt;&gt;"")*('Revue des accès'!I2:I50&lt;&gt;"")),"")</f>
        <v/>
      </c>
      <c r="C7" s="3" t="inlineStr">
        <is>
          <t>Calculé sur les lignes portant les deux dates.</t>
        </is>
      </c>
    </row>
    <row r="8" ht="32" customHeight="1">
      <c r="A8" s="2" t="inlineStr">
        <is>
          <t>Profils avec un cumul à arbitrer</t>
        </is>
      </c>
      <c r="B8" s="4">
        <f>SUMPRODUCT(--(('Matrice des droits'!L2:L32="À arbitrer")+('Matrice des droits'!M2:M32="À arbitrer")+('Matrice des droits'!N2:N32="À arbitrer")&gt;0))</f>
        <v/>
      </c>
      <c r="C8" s="2" t="inlineStr">
        <is>
          <t>Profils signalés par au moins une colonne de contrôle.</t>
        </is>
      </c>
    </row>
  </sheetData>
  <printOptions horizontalCentered="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Équipe Softyflow</dc:creator>
  <dc:title>modele matrice habilitations</dc:title>
  <dcterms:created xsi:type="dcterms:W3CDTF">2026-10-18T14:45:53Z</dcterms:created>
  <dcterms:modified xsi:type="dcterms:W3CDTF">2026-10-18T14:45:53Z</dcterms:modified>
</cp:coreProperties>
</file>