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co\Downloads\"/>
    </mc:Choice>
  </mc:AlternateContent>
  <bookViews>
    <workbookView xWindow="0" yWindow="0" windowWidth="2350" windowHeight="0"/>
  </bookViews>
  <sheets>
    <sheet name="Note de crédit" sheetId="1" r:id="rId1"/>
    <sheet name="Tableau client " sheetId="3" r:id="rId2"/>
    <sheet name="Remise" sheetId="2" r:id="rId3"/>
  </sheets>
  <definedNames>
    <definedName name="NomC">Tableau1[[Client ]]</definedName>
    <definedName name="Nomclient">'Tableau client '!$A:$A</definedName>
    <definedName name="Nomfil">'Note de crédit'!$D$13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2" i="1" l="1"/>
  <c r="D17" i="1"/>
  <c r="D15" i="1"/>
  <c r="D14" i="1"/>
  <c r="L29" i="1" l="1"/>
  <c r="L30" i="1"/>
  <c r="L31" i="1"/>
  <c r="L32" i="1"/>
  <c r="L33" i="1"/>
  <c r="L34" i="1"/>
  <c r="L35" i="1"/>
  <c r="L36" i="1"/>
  <c r="L37" i="1"/>
  <c r="L38" i="1"/>
  <c r="L39" i="1"/>
  <c r="L40" i="1"/>
  <c r="L28" i="1"/>
  <c r="L45" i="1" s="1"/>
  <c r="L47" i="1" s="1"/>
  <c r="L49" i="1" l="1"/>
  <c r="L53" i="1" s="1"/>
</calcChain>
</file>

<file path=xl/sharedStrings.xml><?xml version="1.0" encoding="utf-8"?>
<sst xmlns="http://schemas.openxmlformats.org/spreadsheetml/2006/main" count="43" uniqueCount="37">
  <si>
    <t>AVOIR</t>
  </si>
  <si>
    <t xml:space="preserve">Client </t>
  </si>
  <si>
    <t>N° Client</t>
  </si>
  <si>
    <t>N° Téléphone</t>
  </si>
  <si>
    <t>Mail</t>
  </si>
  <si>
    <t xml:space="preserve">Adresse de facturation </t>
  </si>
  <si>
    <t xml:space="preserve">Organisation </t>
  </si>
  <si>
    <t>Responsable</t>
  </si>
  <si>
    <t>Statut juridique</t>
  </si>
  <si>
    <t xml:space="preserve">Statut juridique </t>
  </si>
  <si>
    <t xml:space="preserve">Adresse </t>
  </si>
  <si>
    <t xml:space="preserve">N° Téléphone </t>
  </si>
  <si>
    <t xml:space="preserve">N° Avoir </t>
  </si>
  <si>
    <t xml:space="preserve">N° Facture </t>
  </si>
  <si>
    <t xml:space="preserve">Adresse de livraison </t>
  </si>
  <si>
    <t xml:space="preserve">Libellé </t>
  </si>
  <si>
    <t>Remise</t>
  </si>
  <si>
    <t xml:space="preserve">Montant </t>
  </si>
  <si>
    <t>PU</t>
  </si>
  <si>
    <t>TVA</t>
  </si>
  <si>
    <t>Tva</t>
  </si>
  <si>
    <t>Qantité</t>
  </si>
  <si>
    <t xml:space="preserve">Montant total TCC </t>
  </si>
  <si>
    <t xml:space="preserve">Remise </t>
  </si>
  <si>
    <t xml:space="preserve">Total à payer TCC </t>
  </si>
  <si>
    <t>Montant total HT</t>
  </si>
  <si>
    <t>Remises</t>
  </si>
  <si>
    <t>N°Client</t>
  </si>
  <si>
    <t>N°Téléphone</t>
  </si>
  <si>
    <t xml:space="preserve">Mail </t>
  </si>
  <si>
    <t xml:space="preserve">Statut Juridique </t>
  </si>
  <si>
    <t xml:space="preserve">Orga semipub </t>
  </si>
  <si>
    <t>(Pied de page )</t>
  </si>
  <si>
    <t>Client@abcd.com</t>
  </si>
  <si>
    <t>New York</t>
  </si>
  <si>
    <t>client@abcd.com</t>
  </si>
  <si>
    <t>Test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</si>
</sst>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3" xfId="0" applyFont="1" applyBorder="1"/>
    <xf numFmtId="0" fontId="1" fillId="0" borderId="8" xfId="0" applyFont="1" applyBorder="1"/>
    <xf numFmtId="0" fontId="0" fillId="0" borderId="1" xfId="0" applyBorder="1" applyAlignment="1"/>
    <xf numFmtId="0" fontId="0" fillId="0" borderId="4" xfId="0" applyBorder="1" applyAlignment="1">
      <alignment horizontal="center"/>
    </xf>
    <xf numFmtId="0" fontId="0" fillId="0" borderId="0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15" xfId="0" applyBorder="1" applyAlignment="1"/>
    <xf numFmtId="0" fontId="0" fillId="0" borderId="2" xfId="0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0" fillId="0" borderId="4" xfId="0" applyFill="1" applyBorder="1" applyAlignment="1">
      <alignment horizontal="center"/>
    </xf>
    <xf numFmtId="0" fontId="0" fillId="0" borderId="2" xfId="0" applyBorder="1" applyAlignment="1"/>
    <xf numFmtId="9" fontId="0" fillId="0" borderId="2" xfId="0" applyNumberFormat="1" applyBorder="1"/>
    <xf numFmtId="9" fontId="0" fillId="0" borderId="13" xfId="0" applyNumberFormat="1" applyBorder="1" applyAlignment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0" xfId="0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3" fillId="0" borderId="0" xfId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10" xfId="0" applyFill="1" applyBorder="1" applyAlignment="1">
      <alignment horizontal="left" vertical="center"/>
    </xf>
    <xf numFmtId="0" fontId="0" fillId="0" borderId="11" xfId="0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2" borderId="0" xfId="0" applyFont="1" applyFill="1" applyBorder="1" applyAlignment="1">
      <alignment horizontal="left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3" fillId="0" borderId="10" xfId="1" applyFill="1" applyBorder="1" applyAlignment="1">
      <alignment horizontal="left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105792</xdr:colOff>
      <xdr:row>1</xdr:row>
      <xdr:rowOff>0</xdr:rowOff>
    </xdr:from>
    <xdr:to>
      <xdr:col>4</xdr:col>
      <xdr:colOff>228600</xdr:colOff>
      <xdr:row>5</xdr:row>
      <xdr:rowOff>123825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xmlns="" id="{C461E5A3-4785-4A52-BE02-2626DC5016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792" y="0"/>
          <a:ext cx="2799333" cy="8858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au1" displayName="Tableau1" ref="A1:G22" totalsRowShown="0">
  <autoFilter ref="A1:G22"/>
  <tableColumns count="7">
    <tableColumn id="1" name="Client "/>
    <tableColumn id="2" name="N°Client"/>
    <tableColumn id="3" name="N°Téléphone"/>
    <tableColumn id="4" name="Mail "/>
    <tableColumn id="5" name="Adresse de facturation "/>
    <tableColumn id="7" name="Adresse de livraison "/>
    <tableColumn id="6" name="Statut Juridique 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lient@abcd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mailto:client@abc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59"/>
  <sheetViews>
    <sheetView showGridLines="0" tabSelected="1" topLeftCell="A11" zoomScale="60" zoomScaleNormal="60" workbookViewId="0">
      <selection activeCell="D13" sqref="D13:F13"/>
    </sheetView>
  </sheetViews>
  <sheetFormatPr baseColWidth="10" defaultRowHeight="14.5" x14ac:dyDescent="0.35"/>
  <cols>
    <col min="3" max="3" width="28.7265625" customWidth="1"/>
    <col min="8" max="8" width="10.1796875" customWidth="1"/>
    <col min="10" max="10" width="13.81640625" customWidth="1"/>
    <col min="11" max="11" width="13.54296875" customWidth="1"/>
  </cols>
  <sheetData>
    <row r="1" spans="2:16" ht="15" thickBot="1" x14ac:dyDescent="0.4"/>
    <row r="2" spans="2:16" x14ac:dyDescent="0.35">
      <c r="B2" s="19"/>
      <c r="C2" s="47"/>
      <c r="D2" s="48"/>
      <c r="E2" s="49"/>
      <c r="F2" s="20"/>
      <c r="G2" s="20"/>
      <c r="H2" s="20"/>
      <c r="I2" s="20"/>
      <c r="J2" s="20"/>
      <c r="K2" s="20"/>
      <c r="L2" s="20"/>
      <c r="M2" s="20"/>
      <c r="N2" s="20"/>
      <c r="O2" s="20"/>
      <c r="P2" s="21"/>
    </row>
    <row r="3" spans="2:16" x14ac:dyDescent="0.35">
      <c r="B3" s="22"/>
      <c r="C3" s="50"/>
      <c r="D3" s="51"/>
      <c r="E3" s="52"/>
      <c r="F3" s="1"/>
      <c r="G3" s="1"/>
      <c r="H3" s="1"/>
      <c r="I3" s="1"/>
      <c r="J3" s="1"/>
      <c r="K3" s="1"/>
      <c r="L3" s="1"/>
      <c r="M3" s="1"/>
      <c r="N3" s="1"/>
      <c r="O3" s="1"/>
      <c r="P3" s="23"/>
    </row>
    <row r="4" spans="2:16" x14ac:dyDescent="0.35">
      <c r="B4" s="22"/>
      <c r="C4" s="50"/>
      <c r="D4" s="51"/>
      <c r="E4" s="52"/>
      <c r="F4" s="1"/>
      <c r="G4" s="1"/>
      <c r="H4" s="1"/>
      <c r="I4" s="1"/>
      <c r="J4" s="1"/>
      <c r="K4" s="1"/>
      <c r="L4" s="1"/>
      <c r="M4" s="1"/>
      <c r="N4" s="1"/>
      <c r="O4" s="1"/>
      <c r="P4" s="23"/>
    </row>
    <row r="5" spans="2:16" x14ac:dyDescent="0.35">
      <c r="B5" s="22"/>
      <c r="C5" s="50"/>
      <c r="D5" s="51"/>
      <c r="E5" s="52"/>
      <c r="F5" s="1"/>
      <c r="G5" s="1"/>
      <c r="H5" s="1"/>
      <c r="I5" s="1"/>
      <c r="J5" s="1"/>
      <c r="K5" s="1"/>
      <c r="L5" s="1"/>
      <c r="M5" s="1"/>
      <c r="N5" s="1"/>
      <c r="O5" s="1"/>
      <c r="P5" s="23"/>
    </row>
    <row r="6" spans="2:16" ht="15" thickBot="1" x14ac:dyDescent="0.4">
      <c r="B6" s="22"/>
      <c r="C6" s="53"/>
      <c r="D6" s="54"/>
      <c r="E6" s="55"/>
      <c r="F6" s="1"/>
      <c r="G6" s="1"/>
      <c r="H6" s="1"/>
      <c r="I6" s="1"/>
      <c r="J6" s="1"/>
      <c r="K6" s="1"/>
      <c r="L6" s="1"/>
      <c r="M6" s="1"/>
      <c r="N6" s="1"/>
      <c r="O6" s="1"/>
      <c r="P6" s="23"/>
    </row>
    <row r="7" spans="2:16" ht="15" thickBot="1" x14ac:dyDescent="0.4">
      <c r="B7" s="22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23"/>
    </row>
    <row r="8" spans="2:16" ht="15" customHeight="1" x14ac:dyDescent="0.35">
      <c r="B8" s="22"/>
      <c r="C8" s="1"/>
      <c r="D8" s="1"/>
      <c r="E8" s="1"/>
      <c r="F8" s="35" t="s">
        <v>0</v>
      </c>
      <c r="G8" s="36"/>
      <c r="H8" s="36"/>
      <c r="I8" s="36"/>
      <c r="J8" s="37"/>
      <c r="K8" s="24"/>
      <c r="L8" s="1"/>
      <c r="M8" s="1"/>
      <c r="N8" s="1"/>
      <c r="O8" s="1"/>
      <c r="P8" s="23"/>
    </row>
    <row r="9" spans="2:16" ht="15" customHeight="1" x14ac:dyDescent="0.35">
      <c r="B9" s="22"/>
      <c r="C9" s="1"/>
      <c r="D9" s="1"/>
      <c r="E9" s="1"/>
      <c r="F9" s="38"/>
      <c r="G9" s="39"/>
      <c r="H9" s="39"/>
      <c r="I9" s="39"/>
      <c r="J9" s="40"/>
      <c r="K9" s="24"/>
      <c r="L9" s="1"/>
      <c r="M9" s="1"/>
      <c r="N9" s="1"/>
      <c r="O9" s="1"/>
      <c r="P9" s="23"/>
    </row>
    <row r="10" spans="2:16" ht="15.75" customHeight="1" thickBot="1" x14ac:dyDescent="0.4">
      <c r="B10" s="22"/>
      <c r="C10" s="1"/>
      <c r="D10" s="1"/>
      <c r="E10" s="1"/>
      <c r="F10" s="41"/>
      <c r="G10" s="42"/>
      <c r="H10" s="42"/>
      <c r="I10" s="42"/>
      <c r="J10" s="43"/>
      <c r="K10" s="24"/>
      <c r="L10" s="1"/>
      <c r="M10" s="1"/>
      <c r="N10" s="1"/>
      <c r="O10" s="1"/>
      <c r="P10" s="23"/>
    </row>
    <row r="11" spans="2:16" x14ac:dyDescent="0.35">
      <c r="B11" s="22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23"/>
    </row>
    <row r="12" spans="2:16" x14ac:dyDescent="0.35">
      <c r="B12" s="2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3"/>
    </row>
    <row r="13" spans="2:16" x14ac:dyDescent="0.35">
      <c r="B13" s="22"/>
      <c r="C13" s="12" t="s">
        <v>1</v>
      </c>
      <c r="D13" s="44" t="s">
        <v>36</v>
      </c>
      <c r="E13" s="45"/>
      <c r="F13" s="46"/>
      <c r="G13" s="1"/>
      <c r="H13" s="1"/>
      <c r="I13" s="1"/>
      <c r="J13" s="56" t="s">
        <v>6</v>
      </c>
      <c r="K13" s="57"/>
      <c r="L13" s="58"/>
      <c r="M13" s="59"/>
      <c r="N13" s="60"/>
      <c r="O13" s="1"/>
      <c r="P13" s="23"/>
    </row>
    <row r="14" spans="2:16" x14ac:dyDescent="0.35">
      <c r="B14" s="22"/>
      <c r="C14" s="13" t="s">
        <v>2</v>
      </c>
      <c r="D14" s="44">
        <f>IF(Nomfil="","",VLOOKUP(Nomfil,'Tableau client '!A2:G22,2,FALSE))</f>
        <v>3000</v>
      </c>
      <c r="E14" s="45"/>
      <c r="F14" s="46"/>
      <c r="G14" s="1"/>
      <c r="H14" s="24"/>
      <c r="I14" s="1"/>
      <c r="J14" s="61" t="s">
        <v>7</v>
      </c>
      <c r="K14" s="62"/>
      <c r="L14" s="58"/>
      <c r="M14" s="59"/>
      <c r="N14" s="60"/>
      <c r="O14" s="1"/>
      <c r="P14" s="23"/>
    </row>
    <row r="15" spans="2:16" x14ac:dyDescent="0.35">
      <c r="B15" s="22"/>
      <c r="C15" s="13" t="s">
        <v>3</v>
      </c>
      <c r="D15" s="44">
        <f>IF(Nomfil="","",VLOOKUP(Nomfil,'Tableau client '!A2:G22,3,FALSE))</f>
        <v>522423566</v>
      </c>
      <c r="E15" s="45"/>
      <c r="F15" s="46"/>
      <c r="G15" s="1"/>
      <c r="H15" s="1"/>
      <c r="I15" s="1"/>
      <c r="J15" s="61" t="s">
        <v>8</v>
      </c>
      <c r="K15" s="62"/>
      <c r="L15" s="58"/>
      <c r="M15" s="59"/>
      <c r="N15" s="60"/>
      <c r="O15" s="1"/>
      <c r="P15" s="23"/>
    </row>
    <row r="16" spans="2:16" x14ac:dyDescent="0.35">
      <c r="B16" s="22"/>
      <c r="C16" s="13" t="s">
        <v>4</v>
      </c>
      <c r="D16" s="84" t="s">
        <v>33</v>
      </c>
      <c r="E16" s="45"/>
      <c r="F16" s="46"/>
      <c r="G16" s="1"/>
      <c r="H16" s="1"/>
      <c r="I16" s="1"/>
      <c r="J16" s="61" t="s">
        <v>10</v>
      </c>
      <c r="K16" s="62"/>
      <c r="L16" s="58"/>
      <c r="M16" s="59"/>
      <c r="N16" s="60"/>
      <c r="O16" s="1"/>
      <c r="P16" s="23"/>
    </row>
    <row r="17" spans="2:16" x14ac:dyDescent="0.35">
      <c r="B17" s="22"/>
      <c r="C17" s="13" t="s">
        <v>9</v>
      </c>
      <c r="D17" s="44" t="str">
        <f>IF(Nomfil="","",VLOOKUP(Nomfil,'Tableau client '!A2:G22,7,FALSE))</f>
        <v xml:space="preserve">Orga semipub </v>
      </c>
      <c r="E17" s="45"/>
      <c r="F17" s="46"/>
      <c r="G17" s="1"/>
      <c r="H17" s="1"/>
      <c r="I17" s="1"/>
      <c r="J17" s="72" t="s">
        <v>11</v>
      </c>
      <c r="K17" s="73"/>
      <c r="L17" s="58"/>
      <c r="M17" s="59"/>
      <c r="N17" s="60"/>
      <c r="O17" s="1"/>
      <c r="P17" s="23"/>
    </row>
    <row r="18" spans="2:16" x14ac:dyDescent="0.35">
      <c r="B18" s="22"/>
      <c r="C18" s="14" t="s">
        <v>5</v>
      </c>
      <c r="D18" s="44" t="s">
        <v>34</v>
      </c>
      <c r="E18" s="45"/>
      <c r="F18" s="46"/>
      <c r="G18" s="1"/>
      <c r="H18" s="1"/>
      <c r="I18" s="1"/>
      <c r="J18" s="1"/>
      <c r="K18" s="1"/>
      <c r="L18" s="1"/>
      <c r="M18" s="1"/>
      <c r="N18" s="1"/>
      <c r="O18" s="1"/>
      <c r="P18" s="23"/>
    </row>
    <row r="19" spans="2:16" x14ac:dyDescent="0.35">
      <c r="B19" s="2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3"/>
    </row>
    <row r="20" spans="2:16" x14ac:dyDescent="0.35">
      <c r="B20" s="2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23"/>
    </row>
    <row r="21" spans="2:16" x14ac:dyDescent="0.35">
      <c r="B21" s="22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23"/>
    </row>
    <row r="22" spans="2:16" x14ac:dyDescent="0.35">
      <c r="B22" s="22"/>
      <c r="C22" s="3" t="s">
        <v>13</v>
      </c>
      <c r="D22" s="63"/>
      <c r="E22" s="64"/>
      <c r="F22" s="65"/>
      <c r="G22" s="1"/>
      <c r="H22" s="1"/>
      <c r="I22" s="1"/>
      <c r="J22" s="69" t="s">
        <v>14</v>
      </c>
      <c r="K22" s="70"/>
      <c r="L22" s="58" t="str">
        <f>IF(Nomfil="","",VLOOKUP(Nomfil,'Tableau client '!A2:G22,6,FALSE))</f>
        <v>New York</v>
      </c>
      <c r="M22" s="59"/>
      <c r="N22" s="60"/>
      <c r="O22" s="1"/>
      <c r="P22" s="23"/>
    </row>
    <row r="23" spans="2:16" x14ac:dyDescent="0.35">
      <c r="B23" s="22"/>
      <c r="C23" s="4" t="s">
        <v>12</v>
      </c>
      <c r="D23" s="63"/>
      <c r="E23" s="64"/>
      <c r="F23" s="65"/>
      <c r="G23" s="1"/>
      <c r="H23" s="1"/>
      <c r="I23" s="1"/>
      <c r="J23" s="1"/>
      <c r="K23" s="1"/>
      <c r="L23" s="1"/>
      <c r="M23" s="1"/>
      <c r="N23" s="1"/>
      <c r="O23" s="1"/>
      <c r="P23" s="23"/>
    </row>
    <row r="24" spans="2:16" x14ac:dyDescent="0.35">
      <c r="B24" s="22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23"/>
    </row>
    <row r="25" spans="2:16" x14ac:dyDescent="0.35"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3"/>
    </row>
    <row r="26" spans="2:16" x14ac:dyDescent="0.35">
      <c r="B26" s="22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3"/>
    </row>
    <row r="27" spans="2:16" x14ac:dyDescent="0.35">
      <c r="B27" s="22"/>
      <c r="C27" s="66" t="s">
        <v>15</v>
      </c>
      <c r="D27" s="67"/>
      <c r="E27" s="67"/>
      <c r="F27" s="67"/>
      <c r="G27" s="68"/>
      <c r="H27" s="6" t="s">
        <v>21</v>
      </c>
      <c r="I27" s="11" t="s">
        <v>18</v>
      </c>
      <c r="J27" s="16" t="s">
        <v>20</v>
      </c>
      <c r="K27" s="15" t="s">
        <v>16</v>
      </c>
      <c r="L27" s="66" t="s">
        <v>17</v>
      </c>
      <c r="M27" s="67"/>
      <c r="N27" s="68"/>
      <c r="O27" s="1"/>
      <c r="P27" s="23"/>
    </row>
    <row r="28" spans="2:16" x14ac:dyDescent="0.35">
      <c r="B28" s="22"/>
      <c r="C28" s="74"/>
      <c r="D28" s="75"/>
      <c r="E28" s="75"/>
      <c r="F28" s="75"/>
      <c r="G28" s="76"/>
      <c r="H28" s="8">
        <v>2</v>
      </c>
      <c r="I28" s="7">
        <v>3</v>
      </c>
      <c r="J28" s="18">
        <v>0.2</v>
      </c>
      <c r="K28" s="8">
        <v>0.4</v>
      </c>
      <c r="L28" s="74">
        <f>(H28:H40*I28:I40)+((H28:H40*I28:I40)*J28:J40)-((H28:H40*I28:I40)*K28:K40)</f>
        <v>4.8</v>
      </c>
      <c r="M28" s="75"/>
      <c r="N28" s="76"/>
      <c r="O28" s="1"/>
      <c r="P28" s="23"/>
    </row>
    <row r="29" spans="2:16" x14ac:dyDescent="0.35">
      <c r="B29" s="22"/>
      <c r="C29" s="79"/>
      <c r="D29" s="51"/>
      <c r="E29" s="51"/>
      <c r="F29" s="51"/>
      <c r="G29" s="80"/>
      <c r="H29" s="9"/>
      <c r="I29" s="7"/>
      <c r="J29" s="9"/>
      <c r="K29" s="9"/>
      <c r="L29" s="74">
        <f t="shared" ref="L29:L40" si="0">(H29:H41*I29:I41)+((H29:H41*I29:I41)*J29:J41)-((H29:H41*I29:I41)*K29:K41)</f>
        <v>0</v>
      </c>
      <c r="M29" s="75"/>
      <c r="N29" s="76"/>
      <c r="O29" s="1"/>
      <c r="P29" s="23"/>
    </row>
    <row r="30" spans="2:16" x14ac:dyDescent="0.35">
      <c r="B30" s="22"/>
      <c r="C30" s="79"/>
      <c r="D30" s="51"/>
      <c r="E30" s="51"/>
      <c r="F30" s="51"/>
      <c r="G30" s="80"/>
      <c r="H30" s="9"/>
      <c r="I30" s="7"/>
      <c r="J30" s="9"/>
      <c r="K30" s="9"/>
      <c r="L30" s="74">
        <f t="shared" si="0"/>
        <v>0</v>
      </c>
      <c r="M30" s="75"/>
      <c r="N30" s="76"/>
      <c r="O30" s="1"/>
      <c r="P30" s="23"/>
    </row>
    <row r="31" spans="2:16" x14ac:dyDescent="0.35">
      <c r="B31" s="22"/>
      <c r="C31" s="79"/>
      <c r="D31" s="51"/>
      <c r="E31" s="51"/>
      <c r="F31" s="51"/>
      <c r="G31" s="80"/>
      <c r="H31" s="9"/>
      <c r="I31" s="7"/>
      <c r="J31" s="9"/>
      <c r="K31" s="9"/>
      <c r="L31" s="74">
        <f t="shared" si="0"/>
        <v>0</v>
      </c>
      <c r="M31" s="75"/>
      <c r="N31" s="76"/>
      <c r="O31" s="1"/>
      <c r="P31" s="23"/>
    </row>
    <row r="32" spans="2:16" x14ac:dyDescent="0.35">
      <c r="B32" s="22"/>
      <c r="C32" s="79"/>
      <c r="D32" s="51"/>
      <c r="E32" s="51"/>
      <c r="F32" s="51"/>
      <c r="G32" s="80"/>
      <c r="H32" s="9"/>
      <c r="I32" s="7"/>
      <c r="J32" s="9"/>
      <c r="K32" s="9"/>
      <c r="L32" s="74">
        <f t="shared" si="0"/>
        <v>0</v>
      </c>
      <c r="M32" s="75"/>
      <c r="N32" s="76"/>
      <c r="O32" s="1"/>
      <c r="P32" s="23"/>
    </row>
    <row r="33" spans="2:16" x14ac:dyDescent="0.35">
      <c r="B33" s="22"/>
      <c r="C33" s="79"/>
      <c r="D33" s="51"/>
      <c r="E33" s="51"/>
      <c r="F33" s="51"/>
      <c r="G33" s="80"/>
      <c r="H33" s="9"/>
      <c r="I33" s="7"/>
      <c r="J33" s="9"/>
      <c r="K33" s="9"/>
      <c r="L33" s="74">
        <f t="shared" si="0"/>
        <v>0</v>
      </c>
      <c r="M33" s="75"/>
      <c r="N33" s="76"/>
      <c r="O33" s="1"/>
      <c r="P33" s="23"/>
    </row>
    <row r="34" spans="2:16" x14ac:dyDescent="0.35">
      <c r="B34" s="22"/>
      <c r="C34" s="79"/>
      <c r="D34" s="51"/>
      <c r="E34" s="51"/>
      <c r="F34" s="51"/>
      <c r="G34" s="80"/>
      <c r="H34" s="9"/>
      <c r="I34" s="7"/>
      <c r="J34" s="9"/>
      <c r="K34" s="9"/>
      <c r="L34" s="74">
        <f t="shared" si="0"/>
        <v>0</v>
      </c>
      <c r="M34" s="75"/>
      <c r="N34" s="76"/>
      <c r="O34" s="1"/>
      <c r="P34" s="23"/>
    </row>
    <row r="35" spans="2:16" x14ac:dyDescent="0.35">
      <c r="B35" s="22"/>
      <c r="C35" s="79"/>
      <c r="D35" s="51"/>
      <c r="E35" s="51"/>
      <c r="F35" s="51"/>
      <c r="G35" s="80"/>
      <c r="H35" s="9"/>
      <c r="I35" s="7"/>
      <c r="J35" s="9"/>
      <c r="K35" s="9"/>
      <c r="L35" s="74">
        <f t="shared" si="0"/>
        <v>0</v>
      </c>
      <c r="M35" s="75"/>
      <c r="N35" s="76"/>
      <c r="O35" s="1"/>
      <c r="P35" s="23"/>
    </row>
    <row r="36" spans="2:16" x14ac:dyDescent="0.35">
      <c r="B36" s="22"/>
      <c r="C36" s="79"/>
      <c r="D36" s="51"/>
      <c r="E36" s="51"/>
      <c r="F36" s="51"/>
      <c r="G36" s="80"/>
      <c r="H36" s="9"/>
      <c r="I36" s="7"/>
      <c r="J36" s="9"/>
      <c r="K36" s="9"/>
      <c r="L36" s="74">
        <f t="shared" si="0"/>
        <v>0</v>
      </c>
      <c r="M36" s="75"/>
      <c r="N36" s="76"/>
      <c r="O36" s="1"/>
      <c r="P36" s="23"/>
    </row>
    <row r="37" spans="2:16" x14ac:dyDescent="0.35">
      <c r="B37" s="22"/>
      <c r="C37" s="79"/>
      <c r="D37" s="51"/>
      <c r="E37" s="51"/>
      <c r="F37" s="51"/>
      <c r="G37" s="80"/>
      <c r="H37" s="9"/>
      <c r="I37" s="7"/>
      <c r="J37" s="9"/>
      <c r="K37" s="9"/>
      <c r="L37" s="74">
        <f t="shared" si="0"/>
        <v>0</v>
      </c>
      <c r="M37" s="75"/>
      <c r="N37" s="76"/>
      <c r="O37" s="1"/>
      <c r="P37" s="23"/>
    </row>
    <row r="38" spans="2:16" x14ac:dyDescent="0.35">
      <c r="B38" s="22"/>
      <c r="C38" s="79"/>
      <c r="D38" s="51"/>
      <c r="E38" s="51"/>
      <c r="F38" s="51"/>
      <c r="G38" s="80"/>
      <c r="H38" s="9"/>
      <c r="I38" s="7"/>
      <c r="J38" s="9"/>
      <c r="K38" s="9"/>
      <c r="L38" s="74">
        <f t="shared" si="0"/>
        <v>0</v>
      </c>
      <c r="M38" s="75"/>
      <c r="N38" s="76"/>
      <c r="O38" s="1"/>
      <c r="P38" s="23"/>
    </row>
    <row r="39" spans="2:16" x14ac:dyDescent="0.35">
      <c r="B39" s="22"/>
      <c r="C39" s="79"/>
      <c r="D39" s="51"/>
      <c r="E39" s="51"/>
      <c r="F39" s="51"/>
      <c r="G39" s="80"/>
      <c r="H39" s="9"/>
      <c r="I39" s="7"/>
      <c r="J39" s="9"/>
      <c r="K39" s="9"/>
      <c r="L39" s="74">
        <f t="shared" si="0"/>
        <v>0</v>
      </c>
      <c r="M39" s="75"/>
      <c r="N39" s="76"/>
      <c r="O39" s="1"/>
      <c r="P39" s="23"/>
    </row>
    <row r="40" spans="2:16" x14ac:dyDescent="0.35">
      <c r="B40" s="22"/>
      <c r="C40" s="81"/>
      <c r="D40" s="82"/>
      <c r="E40" s="82"/>
      <c r="F40" s="82"/>
      <c r="G40" s="83"/>
      <c r="H40" s="10"/>
      <c r="I40" s="5"/>
      <c r="J40" s="10"/>
      <c r="K40" s="10"/>
      <c r="L40" s="78">
        <f t="shared" si="0"/>
        <v>0</v>
      </c>
      <c r="M40" s="78"/>
      <c r="N40" s="78"/>
      <c r="O40" s="1"/>
      <c r="P40" s="23"/>
    </row>
    <row r="41" spans="2:16" x14ac:dyDescent="0.35">
      <c r="B41" s="22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23"/>
    </row>
    <row r="42" spans="2:16" x14ac:dyDescent="0.35">
      <c r="B42" s="22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23"/>
    </row>
    <row r="43" spans="2:16" x14ac:dyDescent="0.35"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3"/>
    </row>
    <row r="44" spans="2:16" x14ac:dyDescent="0.35"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23"/>
    </row>
    <row r="45" spans="2:16" x14ac:dyDescent="0.35">
      <c r="B45" s="22"/>
      <c r="C45" s="1"/>
      <c r="D45" s="1"/>
      <c r="E45" s="1"/>
      <c r="F45" s="1"/>
      <c r="G45" s="1"/>
      <c r="H45" s="1"/>
      <c r="I45" s="71" t="s">
        <v>25</v>
      </c>
      <c r="J45" s="71"/>
      <c r="K45" s="1"/>
      <c r="L45" s="77">
        <f>SUM(L28:N40)</f>
        <v>4.8</v>
      </c>
      <c r="M45" s="77"/>
      <c r="N45" s="77"/>
      <c r="O45" s="1"/>
      <c r="P45" s="23"/>
    </row>
    <row r="46" spans="2:16" x14ac:dyDescent="0.35">
      <c r="B46" s="22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23"/>
    </row>
    <row r="47" spans="2:16" x14ac:dyDescent="0.35">
      <c r="B47" s="22"/>
      <c r="C47" s="1"/>
      <c r="D47" s="1"/>
      <c r="E47" s="1"/>
      <c r="F47" s="1"/>
      <c r="G47" s="1"/>
      <c r="H47" s="1"/>
      <c r="I47" s="71" t="s">
        <v>19</v>
      </c>
      <c r="J47" s="71"/>
      <c r="K47" s="1"/>
      <c r="L47" s="77">
        <f>L45*20%</f>
        <v>0.96</v>
      </c>
      <c r="M47" s="77"/>
      <c r="N47" s="77"/>
      <c r="O47" s="1"/>
      <c r="P47" s="23"/>
    </row>
    <row r="48" spans="2:16" x14ac:dyDescent="0.35"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3"/>
    </row>
    <row r="49" spans="2:16" x14ac:dyDescent="0.35">
      <c r="B49" s="22"/>
      <c r="C49" s="1"/>
      <c r="D49" s="1"/>
      <c r="E49" s="1"/>
      <c r="F49" s="1"/>
      <c r="G49" s="1"/>
      <c r="H49" s="1"/>
      <c r="I49" s="71" t="s">
        <v>22</v>
      </c>
      <c r="J49" s="71"/>
      <c r="K49" s="1"/>
      <c r="L49" s="77">
        <f>L45+L47</f>
        <v>5.76</v>
      </c>
      <c r="M49" s="77"/>
      <c r="N49" s="77"/>
      <c r="O49" s="1"/>
      <c r="P49" s="23"/>
    </row>
    <row r="50" spans="2:16" x14ac:dyDescent="0.35">
      <c r="B50" s="22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23"/>
    </row>
    <row r="51" spans="2:16" x14ac:dyDescent="0.35">
      <c r="B51" s="22"/>
      <c r="C51" s="1"/>
      <c r="D51" s="1"/>
      <c r="E51" s="1"/>
      <c r="F51" s="1"/>
      <c r="G51" s="1"/>
      <c r="H51" s="1"/>
      <c r="I51" s="71" t="s">
        <v>23</v>
      </c>
      <c r="J51" s="71"/>
      <c r="K51" s="1"/>
      <c r="L51" s="77">
        <v>0.15</v>
      </c>
      <c r="M51" s="77"/>
      <c r="N51" s="77"/>
      <c r="O51" s="1"/>
      <c r="P51" s="23"/>
    </row>
    <row r="52" spans="2:16" x14ac:dyDescent="0.35">
      <c r="B52" s="22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3"/>
    </row>
    <row r="53" spans="2:16" x14ac:dyDescent="0.35">
      <c r="B53" s="22"/>
      <c r="C53" s="1"/>
      <c r="D53" s="1"/>
      <c r="E53" s="1"/>
      <c r="F53" s="1"/>
      <c r="G53" s="1"/>
      <c r="H53" s="1"/>
      <c r="I53" s="71" t="s">
        <v>24</v>
      </c>
      <c r="J53" s="71"/>
      <c r="K53" s="1"/>
      <c r="L53" s="77">
        <f>L49-(L49*L51)</f>
        <v>4.8959999999999999</v>
      </c>
      <c r="M53" s="77"/>
      <c r="N53" s="77"/>
      <c r="O53" s="1"/>
      <c r="P53" s="23"/>
    </row>
    <row r="54" spans="2:16" x14ac:dyDescent="0.35"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23"/>
    </row>
    <row r="55" spans="2:16" x14ac:dyDescent="0.35">
      <c r="B55" s="22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23"/>
    </row>
    <row r="56" spans="2:16" ht="15" thickBot="1" x14ac:dyDescent="0.4">
      <c r="B56" s="22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23"/>
    </row>
    <row r="57" spans="2:16" x14ac:dyDescent="0.35">
      <c r="B57" s="22"/>
      <c r="C57" s="29" t="s">
        <v>32</v>
      </c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1"/>
      <c r="P57" s="23"/>
    </row>
    <row r="58" spans="2:16" ht="15" thickBot="1" x14ac:dyDescent="0.4">
      <c r="B58" s="22"/>
      <c r="C58" s="3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4"/>
      <c r="P58" s="23"/>
    </row>
    <row r="59" spans="2:16" ht="15" thickBot="1" x14ac:dyDescent="0.4">
      <c r="B59" s="25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7"/>
    </row>
  </sheetData>
  <mergeCells count="61">
    <mergeCell ref="C33:G33"/>
    <mergeCell ref="C40:G40"/>
    <mergeCell ref="C34:G34"/>
    <mergeCell ref="C35:G35"/>
    <mergeCell ref="C36:G36"/>
    <mergeCell ref="C37:G37"/>
    <mergeCell ref="C38:G38"/>
    <mergeCell ref="C39:G39"/>
    <mergeCell ref="C28:G28"/>
    <mergeCell ref="C29:G29"/>
    <mergeCell ref="C30:G30"/>
    <mergeCell ref="C31:G31"/>
    <mergeCell ref="C32:G32"/>
    <mergeCell ref="L49:N49"/>
    <mergeCell ref="L51:N51"/>
    <mergeCell ref="L53:N53"/>
    <mergeCell ref="I45:J45"/>
    <mergeCell ref="L37:N37"/>
    <mergeCell ref="L38:N38"/>
    <mergeCell ref="L39:N39"/>
    <mergeCell ref="L40:N40"/>
    <mergeCell ref="L34:N34"/>
    <mergeCell ref="L35:N35"/>
    <mergeCell ref="L36:N36"/>
    <mergeCell ref="L45:N45"/>
    <mergeCell ref="L47:N47"/>
    <mergeCell ref="L29:N29"/>
    <mergeCell ref="L30:N30"/>
    <mergeCell ref="L31:N31"/>
    <mergeCell ref="L32:N32"/>
    <mergeCell ref="L33:N33"/>
    <mergeCell ref="C2:E6"/>
    <mergeCell ref="J13:K13"/>
    <mergeCell ref="L13:N13"/>
    <mergeCell ref="J14:K14"/>
    <mergeCell ref="D18:F18"/>
    <mergeCell ref="D16:F16"/>
    <mergeCell ref="D17:F17"/>
    <mergeCell ref="L14:N14"/>
    <mergeCell ref="J15:K15"/>
    <mergeCell ref="L15:N15"/>
    <mergeCell ref="J16:K16"/>
    <mergeCell ref="L16:N16"/>
    <mergeCell ref="J17:K17"/>
    <mergeCell ref="L17:N17"/>
    <mergeCell ref="C57:O58"/>
    <mergeCell ref="F8:J10"/>
    <mergeCell ref="D13:F13"/>
    <mergeCell ref="D14:F14"/>
    <mergeCell ref="D15:F15"/>
    <mergeCell ref="D22:F22"/>
    <mergeCell ref="L27:N27"/>
    <mergeCell ref="J22:K22"/>
    <mergeCell ref="L22:N22"/>
    <mergeCell ref="C27:G27"/>
    <mergeCell ref="D23:F23"/>
    <mergeCell ref="I47:J47"/>
    <mergeCell ref="I49:J49"/>
    <mergeCell ref="I51:J51"/>
    <mergeCell ref="I53:J53"/>
    <mergeCell ref="L28:N28"/>
  </mergeCells>
  <dataValidations count="1">
    <dataValidation type="list" allowBlank="1" showInputMessage="1" showErrorMessage="1" sqref="D13:F13">
      <formula1>NomC</formula1>
    </dataValidation>
  </dataValidations>
  <hyperlinks>
    <hyperlink ref="D16" r:id="rId1"/>
  </hyperlinks>
  <pageMargins left="0.7" right="0.7" top="0.75" bottom="0.75" header="0.3" footer="0.3"/>
  <pageSetup paperSize="9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Remise!$B:$B</xm:f>
          </x14:formula1>
          <xm:sqref>L51:N51 K28:K40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C7" sqref="C7"/>
    </sheetView>
  </sheetViews>
  <sheetFormatPr baseColWidth="10" defaultRowHeight="14.5" x14ac:dyDescent="0.35"/>
  <cols>
    <col min="1" max="2" width="11.54296875" customWidth="1"/>
    <col min="3" max="3" width="21.26953125" customWidth="1"/>
    <col min="4" max="4" width="29.81640625" customWidth="1"/>
    <col min="5" max="5" width="26" customWidth="1"/>
    <col min="6" max="6" width="19.26953125" customWidth="1"/>
    <col min="7" max="7" width="19.453125" customWidth="1"/>
  </cols>
  <sheetData>
    <row r="1" spans="1:7" x14ac:dyDescent="0.35">
      <c r="A1" t="s">
        <v>1</v>
      </c>
      <c r="B1" t="s">
        <v>27</v>
      </c>
      <c r="C1" t="s">
        <v>28</v>
      </c>
      <c r="D1" t="s">
        <v>29</v>
      </c>
      <c r="E1" t="s">
        <v>5</v>
      </c>
      <c r="F1" t="s">
        <v>14</v>
      </c>
      <c r="G1" t="s">
        <v>30</v>
      </c>
    </row>
    <row r="2" spans="1:7" x14ac:dyDescent="0.35">
      <c r="A2" t="s">
        <v>36</v>
      </c>
      <c r="B2">
        <v>3000</v>
      </c>
      <c r="C2">
        <v>522423566</v>
      </c>
      <c r="D2" s="28" t="s">
        <v>35</v>
      </c>
      <c r="E2" t="s">
        <v>34</v>
      </c>
      <c r="F2" t="s">
        <v>34</v>
      </c>
      <c r="G2" t="s">
        <v>31</v>
      </c>
    </row>
  </sheetData>
  <hyperlinks>
    <hyperlink ref="D2" r:id="rId1"/>
  </hyperlinks>
  <pageMargins left="0.7" right="0.7" top="0.75" bottom="0.75" header="0.3" footer="0.3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C3" sqref="C3"/>
    </sheetView>
  </sheetViews>
  <sheetFormatPr baseColWidth="10" defaultRowHeight="14.5" x14ac:dyDescent="0.35"/>
  <sheetData>
    <row r="1" spans="1:2" x14ac:dyDescent="0.35">
      <c r="A1" s="2"/>
      <c r="B1" s="2" t="s">
        <v>26</v>
      </c>
    </row>
    <row r="2" spans="1:2" x14ac:dyDescent="0.35">
      <c r="A2" s="2">
        <v>1</v>
      </c>
      <c r="B2" s="17">
        <v>0.15</v>
      </c>
    </row>
    <row r="3" spans="1:2" x14ac:dyDescent="0.35">
      <c r="A3" s="2">
        <v>2</v>
      </c>
      <c r="B3" s="17">
        <v>0.2</v>
      </c>
    </row>
    <row r="4" spans="1:2" x14ac:dyDescent="0.35">
      <c r="A4" s="2">
        <v>3</v>
      </c>
      <c r="B4" s="17">
        <v>0.3</v>
      </c>
    </row>
    <row r="5" spans="1:2" x14ac:dyDescent="0.35">
      <c r="A5" s="2">
        <v>4</v>
      </c>
      <c r="B5" s="17">
        <v>0.35</v>
      </c>
    </row>
    <row r="6" spans="1:2" x14ac:dyDescent="0.35">
      <c r="A6" s="2">
        <v>5</v>
      </c>
      <c r="B6" s="17">
        <v>0.4</v>
      </c>
    </row>
    <row r="7" spans="1:2" x14ac:dyDescent="0.35">
      <c r="A7" s="2">
        <v>6</v>
      </c>
      <c r="B7" s="17">
        <v>0.45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Note de crédit</vt:lpstr>
      <vt:lpstr>Tableau client </vt:lpstr>
      <vt:lpstr>Remise</vt:lpstr>
      <vt:lpstr>NomC</vt:lpstr>
      <vt:lpstr>Nomclient</vt:lpstr>
      <vt:lpstr>Nomfil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lenovco</cp:lastModifiedBy>
  <dcterms:created xsi:type="dcterms:W3CDTF">2023-02-01T15:58:06Z</dcterms:created>
  <dcterms:modified xsi:type="dcterms:W3CDTF">2023-02-02T08:06:14Z</dcterms:modified>
</cp:coreProperties>
</file>